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13_ncr:1_{0D12C8FC-91D3-4182-9C0C-D3D46480EB13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8"/>
</workbook>
</file>

<file path=xl/calcChain.xml><?xml version="1.0" encoding="utf-8"?>
<calcChain xmlns="http://schemas.openxmlformats.org/spreadsheetml/2006/main">
  <c r="D39" i="4" l="1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G75" i="6"/>
  <c r="D75" i="6"/>
  <c r="D74" i="6"/>
  <c r="G74" i="6" s="1"/>
  <c r="G73" i="6"/>
  <c r="D73" i="6"/>
  <c r="D72" i="6"/>
  <c r="G72" i="6" s="1"/>
  <c r="G71" i="6"/>
  <c r="D71" i="6"/>
  <c r="D70" i="6"/>
  <c r="G70" i="6" s="1"/>
  <c r="F69" i="6"/>
  <c r="E69" i="6"/>
  <c r="C69" i="6"/>
  <c r="D69" i="6" s="1"/>
  <c r="G69" i="6" s="1"/>
  <c r="B69" i="6"/>
  <c r="D68" i="6"/>
  <c r="G68" i="6" s="1"/>
  <c r="G67" i="6"/>
  <c r="D67" i="6"/>
  <c r="D66" i="6"/>
  <c r="G66" i="6" s="1"/>
  <c r="F65" i="6"/>
  <c r="E65" i="6"/>
  <c r="C65" i="6"/>
  <c r="D65" i="6" s="1"/>
  <c r="G65" i="6" s="1"/>
  <c r="B65" i="6"/>
  <c r="D64" i="6"/>
  <c r="G64" i="6" s="1"/>
  <c r="G63" i="6"/>
  <c r="D63" i="6"/>
  <c r="D62" i="6"/>
  <c r="G62" i="6" s="1"/>
  <c r="G61" i="6"/>
  <c r="D61" i="6"/>
  <c r="D60" i="6"/>
  <c r="G60" i="6" s="1"/>
  <c r="G59" i="6"/>
  <c r="D59" i="6"/>
  <c r="D58" i="6"/>
  <c r="G58" i="6" s="1"/>
  <c r="F57" i="6"/>
  <c r="E57" i="6"/>
  <c r="C57" i="6"/>
  <c r="D57" i="6" s="1"/>
  <c r="G57" i="6" s="1"/>
  <c r="B57" i="6"/>
  <c r="D56" i="6"/>
  <c r="G56" i="6" s="1"/>
  <c r="G55" i="6"/>
  <c r="D55" i="6"/>
  <c r="D54" i="6"/>
  <c r="G54" i="6" s="1"/>
  <c r="F53" i="6"/>
  <c r="E53" i="6"/>
  <c r="C53" i="6"/>
  <c r="D53" i="6" s="1"/>
  <c r="G53" i="6" s="1"/>
  <c r="B53" i="6"/>
  <c r="D52" i="6"/>
  <c r="G52" i="6" s="1"/>
  <c r="G51" i="6"/>
  <c r="D51" i="6"/>
  <c r="D50" i="6"/>
  <c r="G50" i="6" s="1"/>
  <c r="G49" i="6"/>
  <c r="D49" i="6"/>
  <c r="D48" i="6"/>
  <c r="G48" i="6" s="1"/>
  <c r="G47" i="6"/>
  <c r="D47" i="6"/>
  <c r="D46" i="6"/>
  <c r="G46" i="6" s="1"/>
  <c r="G45" i="6"/>
  <c r="D45" i="6"/>
  <c r="D44" i="6"/>
  <c r="G44" i="6" s="1"/>
  <c r="F43" i="6"/>
  <c r="E43" i="6"/>
  <c r="C43" i="6"/>
  <c r="D43" i="6" s="1"/>
  <c r="G43" i="6" s="1"/>
  <c r="B43" i="6"/>
  <c r="D42" i="6"/>
  <c r="G42" i="6" s="1"/>
  <c r="G41" i="6"/>
  <c r="D41" i="6"/>
  <c r="D40" i="6"/>
  <c r="G40" i="6" s="1"/>
  <c r="G39" i="6"/>
  <c r="D39" i="6"/>
  <c r="D38" i="6"/>
  <c r="G38" i="6" s="1"/>
  <c r="G37" i="6"/>
  <c r="D37" i="6"/>
  <c r="D36" i="6"/>
  <c r="G36" i="6" s="1"/>
  <c r="G35" i="6"/>
  <c r="D35" i="6"/>
  <c r="D34" i="6"/>
  <c r="G34" i="6" s="1"/>
  <c r="F33" i="6"/>
  <c r="E33" i="6"/>
  <c r="C33" i="6"/>
  <c r="D33" i="6" s="1"/>
  <c r="G33" i="6" s="1"/>
  <c r="B33" i="6"/>
  <c r="D32" i="6"/>
  <c r="G32" i="6" s="1"/>
  <c r="G31" i="6"/>
  <c r="D31" i="6"/>
  <c r="D30" i="6"/>
  <c r="G30" i="6" s="1"/>
  <c r="G29" i="6"/>
  <c r="D29" i="6"/>
  <c r="D28" i="6"/>
  <c r="G28" i="6" s="1"/>
  <c r="G27" i="6"/>
  <c r="D27" i="6"/>
  <c r="D26" i="6"/>
  <c r="G26" i="6" s="1"/>
  <c r="G25" i="6"/>
  <c r="D25" i="6"/>
  <c r="D24" i="6"/>
  <c r="G24" i="6" s="1"/>
  <c r="F23" i="6"/>
  <c r="E23" i="6"/>
  <c r="C23" i="6"/>
  <c r="D23" i="6" s="1"/>
  <c r="G23" i="6" s="1"/>
  <c r="B23" i="6"/>
  <c r="D22" i="6"/>
  <c r="G22" i="6" s="1"/>
  <c r="G21" i="6"/>
  <c r="D21" i="6"/>
  <c r="D20" i="6"/>
  <c r="G20" i="6" s="1"/>
  <c r="G19" i="6"/>
  <c r="D19" i="6"/>
  <c r="D18" i="6"/>
  <c r="G18" i="6" s="1"/>
  <c r="G17" i="6"/>
  <c r="D17" i="6"/>
  <c r="D16" i="6"/>
  <c r="G16" i="6" s="1"/>
  <c r="G15" i="6"/>
  <c r="D15" i="6"/>
  <c r="D14" i="6"/>
  <c r="G14" i="6" s="1"/>
  <c r="F13" i="6"/>
  <c r="E13" i="6"/>
  <c r="C13" i="6"/>
  <c r="D13" i="6" s="1"/>
  <c r="G13" i="6" s="1"/>
  <c r="B13" i="6"/>
  <c r="D12" i="6"/>
  <c r="G12" i="6" s="1"/>
  <c r="G11" i="6"/>
  <c r="D11" i="6"/>
  <c r="D10" i="6"/>
  <c r="G10" i="6" s="1"/>
  <c r="G9" i="6"/>
  <c r="D9" i="6"/>
  <c r="D8" i="6"/>
  <c r="G8" i="6" s="1"/>
  <c r="G7" i="6"/>
  <c r="D7" i="6"/>
  <c r="D6" i="6"/>
  <c r="G6" i="6" s="1"/>
  <c r="F5" i="6"/>
  <c r="F77" i="6" s="1"/>
  <c r="E5" i="6"/>
  <c r="E77" i="6" s="1"/>
  <c r="C5" i="6"/>
  <c r="D5" i="6" s="1"/>
  <c r="B5" i="6"/>
  <c r="B77" i="6" s="1"/>
  <c r="D77" i="6" l="1"/>
  <c r="G5" i="6"/>
  <c r="G77" i="6" s="1"/>
  <c r="C77" i="6"/>
</calcChain>
</file>

<file path=xl/sharedStrings.xml><?xml version="1.0" encoding="utf-8"?>
<sst xmlns="http://schemas.openxmlformats.org/spreadsheetml/2006/main" count="250" uniqueCount="174">
  <si>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</si>
  <si>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</si>
  <si>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</si>
  <si>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</si>
  <si>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</si>
  <si>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</si>
  <si>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</si>
  <si>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</si>
  <si>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</si>
  <si>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</si>
  <si>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</si>
  <si>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</si>
  <si>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</si>
  <si>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</si>
  <si>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</si>
  <si>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</si>
  <si>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</si>
  <si>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</si>
  <si>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</si>
  <si>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</si>
  <si>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</si>
  <si>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</si>
  <si>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</si>
  <si>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</si>
  <si>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</si>
  <si>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</si>
  <si>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</si>
  <si>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</si>
  <si>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</si>
  <si>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</si>
  <si>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</si>
  <si>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</si>
  <si>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</si>
  <si>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</si>
  <si>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</si>
  <si>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</si>
  <si>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</si>
  <si>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</si>
  <si>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</si>
  <si>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</si>
  <si>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</si>
  <si>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</si>
  <si>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</si>
  <si>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</si>
  <si>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</si>
  <si>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</si>
  <si>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</si>
  <si>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</si>
  <si>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</si>
  <si>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</si>
  <si>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</si>
  <si>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</si>
  <si>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</si>
  <si>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</si>
  <si>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</si>
  <si>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</si>
  <si>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</si>
  <si>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</si>
  <si>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</si>
  <si>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</si>
  <si>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</si>
  <si>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</si>
  <si>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</si>
  <si>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</si>
  <si>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</si>
  <si>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</si>
  <si>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</si>
  <si>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</si>
  <si>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</si>
  <si>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</si>
  <si>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</si>
  <si>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</si>
  <si>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</si>
  <si>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</si>
  <si>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</si>
  <si>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</si>
  <si>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</si>
  <si>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</si>
  <si>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</si>
  <si>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</si>
  <si>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</si>
  <si>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</si>
  <si>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</si>
  <si>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</si>
  <si>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</si>
  <si>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</si>
  <si>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</si>
  <si>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</si>
  <si>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</si>
  <si>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</si>
  <si>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</si>
  <si>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</si>
  <si>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</si>
  <si>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</si>
  <si>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</si>
  <si>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</si>
  <si>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</si>
  <si>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</si>
  <si>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</si>
  <si>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</si>
  <si>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</si>
  <si>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</si>
  <si>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</si>
  <si>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</si>
  <si>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</si>
  <si>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</si>
  <si>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</si>
  <si>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</si>
  <si>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</si>
  <si>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</si>
  <si>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</si>
  <si>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</si>
  <si>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</si>
  <si>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</si>
  <si>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</si>
  <si>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</si>
  <si>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</si>
  <si>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</si>
  <si>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</si>
  <si>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</si>
  <si>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</si>
  <si>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</si>
  <si>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</si>
  <si>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</si>
  <si>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</si>
  <si>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</si>
  <si>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</si>
  <si>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Coordinación de la Política de Gobierno</t>
  </si>
  <si>
    <t>Municipio Moroleón, Gto.
Estado Analítico del Ejercicio del Presupuesto de Egresos
Clasificación por Objeto del Gasto (Capítulo y Concepto)
Del 1 de Enero al 31 de Marzo de 2024</t>
  </si>
  <si>
    <t>Municipio Moroleón, Gto.
Estado Analítico del Ejercicio del Presupuesto de Egresos
Clasificación Económica (por Tipo de Gasto)
Del 1 de Enero al 31 de Marzo de 2024</t>
  </si>
  <si>
    <t>31111M200010100 PRESIDENCIA MUNICIPAL</t>
  </si>
  <si>
    <t>31111M200010200 UNIDAD DE ACCESO A LA IN</t>
  </si>
  <si>
    <t>31111M200010300 COMUNICACIÓN SOCIAL</t>
  </si>
  <si>
    <t>31111M200010400 PROCURADURIA AUXILIAR</t>
  </si>
  <si>
    <t>31111M200020000 SINDICATURA</t>
  </si>
  <si>
    <t>31111M200030000 REGIDORES</t>
  </si>
  <si>
    <t>31111M200040000 DELEGADOS</t>
  </si>
  <si>
    <t>31111M200050100 SECRETARIA DEL H. AYUNTA</t>
  </si>
  <si>
    <t>31111M200050200 ASESORIA JURIDICA</t>
  </si>
  <si>
    <t>31111M200050300 ARCHIVO HISTORICO</t>
  </si>
  <si>
    <t>31111M200050400 JUEZ MUNICIPAL</t>
  </si>
  <si>
    <t>31111M200050500 OFICINA DE ENLACE SRE</t>
  </si>
  <si>
    <t>31111M200060100 TESORERIA</t>
  </si>
  <si>
    <t>31111M200060200 FISCALIZACION</t>
  </si>
  <si>
    <t>31111M200060300 CATASTRO E IMPUESTO PRED</t>
  </si>
  <si>
    <t>31111M200070100 DESARROLLO SOCIAL</t>
  </si>
  <si>
    <t>31111M200070200 INSTITUTO DE LA MUJER</t>
  </si>
  <si>
    <t>31111M200070300 DESARROLLO RURAL</t>
  </si>
  <si>
    <t>31111M200080000 CONTRALORIA MUNICIPAL</t>
  </si>
  <si>
    <t>31111M200090100 SEGURIDAD PUBLICA</t>
  </si>
  <si>
    <t>31111M200090200 MOVILIDAD</t>
  </si>
  <si>
    <t>31111M200100000 DIRECCION DE OBRAS PUBLI</t>
  </si>
  <si>
    <t>31111M200110100 SERVICIOS MUNICIPALES</t>
  </si>
  <si>
    <t>31111M200110200 LIMPIA</t>
  </si>
  <si>
    <t>31111M200110300 PARQUES Y JARDINES</t>
  </si>
  <si>
    <t>31111M200110400 MERCADO MUNICIPAL</t>
  </si>
  <si>
    <t>31111M200110500 PANTEONES</t>
  </si>
  <si>
    <t>31111M200110600 ALUMBRADO PUBLICO</t>
  </si>
  <si>
    <t>31111M200110700 ZOOLOGICO</t>
  </si>
  <si>
    <t>31111M200120000 OFICIALIA MAYOR</t>
  </si>
  <si>
    <t>31111M200130100 EDUCACION Y DEPORTES</t>
  </si>
  <si>
    <t>31111M200130200 UNIVERSIDAD VIRTUAL</t>
  </si>
  <si>
    <t>31111M200140000 DIR DES URBANO ORD TERRI</t>
  </si>
  <si>
    <t>31111M200150000 DIRECCION DE DESARROLLO</t>
  </si>
  <si>
    <t>Municipio Moroleón, Gto.
Estado Analítico del Ejercicio del Presupuesto de Egresos
Clasificación Administrativa (Poderes)
Del 1 de Enero al 31 de Marzo de 2024</t>
  </si>
  <si>
    <t>Municipio Moroleón, Gto.
Estado Analítico del Ejercicio del Presupuesto de Egresos
Clasificación Administrativa
Del 1 de Enero al 31 de Marzo de 2024</t>
  </si>
  <si>
    <t>Municipio de Moroleón, Gto.
Estado Analítico del Ejercicio del Presupuesto de Egresos
Clasificación Administrativa (Sector Paraestatal)
Del 1 de Enero al 31 de Marzo de 2024</t>
  </si>
  <si>
    <t>Municipio Moroleón, Gto.
Estado Analítico del Ejercicio del Presupuesto de Egresos
Clasificación Funcional (Finalidad y Función)
Del 1 de Enero al 31 de Marzo de 2024</t>
  </si>
  <si>
    <t>LC GUILLERMO SIERRA BLANCO</t>
  </si>
  <si>
    <t>TESORERO MUNICIPAL</t>
  </si>
  <si>
    <t>L.A.I. MARTIN HEBER LOPEZ ORTEGA</t>
  </si>
  <si>
    <t>SINDICO MUNICIPAL Y COMISIONADO DE HACIENDA</t>
  </si>
  <si>
    <t>LIC.FERNANDO TONATIUH SANCHEZ BARRAGAN</t>
  </si>
  <si>
    <t xml:space="preserve">PRESIDENTE INTERINO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</si>
</sst>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11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8" fillId="0" borderId="0" xfId="7" applyFont="1" applyAlignment="1" applyProtection="1">
      <alignment horizontal="center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0" fontId="6" fillId="2" borderId="11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6" fillId="0" borderId="14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6" fillId="0" borderId="14" xfId="0" applyFont="1" applyBorder="1" applyAlignment="1" applyProtection="1">
      <alignment horizontal="left" indent="1"/>
      <protection locked="0"/>
    </xf>
    <xf numFmtId="0" fontId="6" fillId="0" borderId="1" xfId="9" applyFont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6" fillId="0" borderId="4" xfId="9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0" fontId="6" fillId="0" borderId="7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8" fillId="0" borderId="0" xfId="7" applyFont="1" applyAlignment="1" applyProtection="1">
      <alignment horizontal="center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showGridLines="0" tabSelected="1" topLeftCell="A58" workbookViewId="0">
      <selection activeCell="A93" sqref="A9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8" t="s">
        <v>128</v>
      </c>
      <c r="B1" s="49"/>
      <c r="C1" s="49"/>
      <c r="D1" s="49"/>
      <c r="E1" s="49"/>
      <c r="F1" s="49"/>
      <c r="G1" s="50"/>
    </row>
    <row r="2" spans="1:7" x14ac:dyDescent="0.2">
      <c r="A2" s="27"/>
      <c r="B2" s="17" t="s">
        <v>0</v>
      </c>
      <c r="C2" s="18"/>
      <c r="D2" s="18"/>
      <c r="E2" s="18"/>
      <c r="F2" s="19"/>
      <c r="G2" s="51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 t="s">
        <v>10</v>
      </c>
      <c r="B5" s="22">
        <f>SUM(B6:B12)</f>
        <v>153908766.33999997</v>
      </c>
      <c r="C5" s="22">
        <f>SUM(C6:C12)</f>
        <v>1358615.9</v>
      </c>
      <c r="D5" s="22">
        <f>B5+C5</f>
        <v>155267382.23999998</v>
      </c>
      <c r="E5" s="22">
        <f>SUM(E6:E12)</f>
        <v>35793399.32</v>
      </c>
      <c r="F5" s="22">
        <f>SUM(F6:F12)</f>
        <v>35789802.25</v>
      </c>
      <c r="G5" s="22">
        <f>D5-E5</f>
        <v>119473982.91999999</v>
      </c>
    </row>
    <row r="6" spans="1:7" x14ac:dyDescent="0.2">
      <c r="A6" s="30" t="s">
        <v>11</v>
      </c>
      <c r="B6" s="6">
        <v>81936662.209999993</v>
      </c>
      <c r="C6" s="6">
        <v>375801.48</v>
      </c>
      <c r="D6" s="6">
        <f t="shared" ref="D6:D69" si="0">B6+C6</f>
        <v>82312463.689999998</v>
      </c>
      <c r="E6" s="6">
        <v>21830229</v>
      </c>
      <c r="F6" s="6">
        <v>21830229</v>
      </c>
      <c r="G6" s="6">
        <f t="shared" ref="G6:G69" si="1">D6-E6</f>
        <v>60482234.689999998</v>
      </c>
    </row>
    <row r="7" spans="1:7" x14ac:dyDescent="0.2">
      <c r="A7" s="30" t="s">
        <v>12</v>
      </c>
      <c r="B7" s="6">
        <v>663960</v>
      </c>
      <c r="C7" s="6">
        <v>0</v>
      </c>
      <c r="D7" s="6">
        <f t="shared" si="0"/>
        <v>663960</v>
      </c>
      <c r="E7" s="6">
        <v>142900</v>
      </c>
      <c r="F7" s="6">
        <v>153900</v>
      </c>
      <c r="G7" s="6">
        <f t="shared" si="1"/>
        <v>521060</v>
      </c>
    </row>
    <row r="8" spans="1:7" x14ac:dyDescent="0.2">
      <c r="A8" s="30" t="s">
        <v>13</v>
      </c>
      <c r="B8" s="6">
        <v>20050937.829999998</v>
      </c>
      <c r="C8" s="6">
        <v>111544.6</v>
      </c>
      <c r="D8" s="6">
        <f t="shared" si="0"/>
        <v>20162482.43</v>
      </c>
      <c r="E8" s="6">
        <v>1588536.5</v>
      </c>
      <c r="F8" s="6">
        <v>1588536.5</v>
      </c>
      <c r="G8" s="6">
        <f t="shared" si="1"/>
        <v>18573945.93</v>
      </c>
    </row>
    <row r="9" spans="1:7" x14ac:dyDescent="0.2">
      <c r="A9" s="30" t="s">
        <v>14</v>
      </c>
      <c r="B9" s="6">
        <v>653000</v>
      </c>
      <c r="C9" s="6">
        <v>0</v>
      </c>
      <c r="D9" s="6">
        <f t="shared" si="0"/>
        <v>653000</v>
      </c>
      <c r="E9" s="6">
        <v>103817.25</v>
      </c>
      <c r="F9" s="6">
        <v>103817.25</v>
      </c>
      <c r="G9" s="6">
        <f t="shared" si="1"/>
        <v>549182.75</v>
      </c>
    </row>
    <row r="10" spans="1:7" x14ac:dyDescent="0.2">
      <c r="A10" s="30" t="s">
        <v>15</v>
      </c>
      <c r="B10" s="6">
        <v>50604206.299999997</v>
      </c>
      <c r="C10" s="6">
        <v>871269.82</v>
      </c>
      <c r="D10" s="6">
        <f t="shared" si="0"/>
        <v>51475476.119999997</v>
      </c>
      <c r="E10" s="6">
        <v>12127916.57</v>
      </c>
      <c r="F10" s="6">
        <v>12113319.5</v>
      </c>
      <c r="G10" s="6">
        <f t="shared" si="1"/>
        <v>39347559.549999997</v>
      </c>
    </row>
    <row r="11" spans="1:7" x14ac:dyDescent="0.2">
      <c r="A11" s="30" t="s">
        <v>16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0" t="s">
        <v>17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1" t="s">
        <v>124</v>
      </c>
      <c r="B13" s="23">
        <f>SUM(B14:B22)</f>
        <v>22005955</v>
      </c>
      <c r="C13" s="23">
        <f>SUM(C14:C22)</f>
        <v>1879160</v>
      </c>
      <c r="D13" s="23">
        <f t="shared" si="0"/>
        <v>23885115</v>
      </c>
      <c r="E13" s="23">
        <f>SUM(E14:E22)</f>
        <v>4624818.7699999996</v>
      </c>
      <c r="F13" s="23">
        <f>SUM(F14:F22)</f>
        <v>4327937.6899999995</v>
      </c>
      <c r="G13" s="23">
        <f t="shared" si="1"/>
        <v>19260296.23</v>
      </c>
    </row>
    <row r="14" spans="1:7" x14ac:dyDescent="0.2">
      <c r="A14" s="30" t="s">
        <v>18</v>
      </c>
      <c r="B14" s="6">
        <v>1291045</v>
      </c>
      <c r="C14" s="6">
        <v>5540</v>
      </c>
      <c r="D14" s="6">
        <f t="shared" si="0"/>
        <v>1296585</v>
      </c>
      <c r="E14" s="6">
        <v>107402</v>
      </c>
      <c r="F14" s="6">
        <v>80914</v>
      </c>
      <c r="G14" s="6">
        <f t="shared" si="1"/>
        <v>1189183</v>
      </c>
    </row>
    <row r="15" spans="1:7" x14ac:dyDescent="0.2">
      <c r="A15" s="30" t="s">
        <v>19</v>
      </c>
      <c r="B15" s="6">
        <v>1646800</v>
      </c>
      <c r="C15" s="6">
        <v>15000</v>
      </c>
      <c r="D15" s="6">
        <f t="shared" si="0"/>
        <v>1661800</v>
      </c>
      <c r="E15" s="6">
        <v>202883</v>
      </c>
      <c r="F15" s="6">
        <v>202883</v>
      </c>
      <c r="G15" s="6">
        <f t="shared" si="1"/>
        <v>1458917</v>
      </c>
    </row>
    <row r="16" spans="1:7" x14ac:dyDescent="0.2">
      <c r="A16" s="30" t="s">
        <v>20</v>
      </c>
      <c r="B16" s="6">
        <v>3000</v>
      </c>
      <c r="C16" s="6">
        <v>0</v>
      </c>
      <c r="D16" s="6">
        <f t="shared" si="0"/>
        <v>3000</v>
      </c>
      <c r="E16" s="6">
        <v>0</v>
      </c>
      <c r="F16" s="6">
        <v>0</v>
      </c>
      <c r="G16" s="6">
        <f t="shared" si="1"/>
        <v>3000</v>
      </c>
    </row>
    <row r="17" spans="1:7" x14ac:dyDescent="0.2">
      <c r="A17" s="30" t="s">
        <v>21</v>
      </c>
      <c r="B17" s="6">
        <v>2296700</v>
      </c>
      <c r="C17" s="6">
        <v>1231100</v>
      </c>
      <c r="D17" s="6">
        <f t="shared" si="0"/>
        <v>3527800</v>
      </c>
      <c r="E17" s="6">
        <v>1119901.98</v>
      </c>
      <c r="F17" s="6">
        <v>963857.98</v>
      </c>
      <c r="G17" s="6">
        <f t="shared" si="1"/>
        <v>2407898.02</v>
      </c>
    </row>
    <row r="18" spans="1:7" x14ac:dyDescent="0.2">
      <c r="A18" s="30" t="s">
        <v>22</v>
      </c>
      <c r="B18" s="6">
        <v>292500</v>
      </c>
      <c r="C18" s="6">
        <v>208400</v>
      </c>
      <c r="D18" s="6">
        <f t="shared" si="0"/>
        <v>500900</v>
      </c>
      <c r="E18" s="6">
        <v>51052.3</v>
      </c>
      <c r="F18" s="6">
        <v>47255.3</v>
      </c>
      <c r="G18" s="6">
        <f t="shared" si="1"/>
        <v>449847.7</v>
      </c>
    </row>
    <row r="19" spans="1:7" x14ac:dyDescent="0.2">
      <c r="A19" s="30" t="s">
        <v>23</v>
      </c>
      <c r="B19" s="6">
        <v>13667700</v>
      </c>
      <c r="C19" s="6">
        <v>0</v>
      </c>
      <c r="D19" s="6">
        <f t="shared" si="0"/>
        <v>13667700</v>
      </c>
      <c r="E19" s="6">
        <v>2860763.77</v>
      </c>
      <c r="F19" s="6">
        <v>2806207.69</v>
      </c>
      <c r="G19" s="6">
        <f t="shared" si="1"/>
        <v>10806936.23</v>
      </c>
    </row>
    <row r="20" spans="1:7" x14ac:dyDescent="0.2">
      <c r="A20" s="30" t="s">
        <v>24</v>
      </c>
      <c r="B20" s="6">
        <v>349900</v>
      </c>
      <c r="C20" s="6">
        <v>350760</v>
      </c>
      <c r="D20" s="6">
        <f t="shared" si="0"/>
        <v>700660</v>
      </c>
      <c r="E20" s="6">
        <v>3645</v>
      </c>
      <c r="F20" s="6">
        <v>0</v>
      </c>
      <c r="G20" s="6">
        <f t="shared" si="1"/>
        <v>697015</v>
      </c>
    </row>
    <row r="21" spans="1:7" x14ac:dyDescent="0.2">
      <c r="A21" s="30" t="s">
        <v>25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0" t="s">
        <v>26</v>
      </c>
      <c r="B22" s="6">
        <v>2458310</v>
      </c>
      <c r="C22" s="6">
        <v>68360</v>
      </c>
      <c r="D22" s="6">
        <f t="shared" si="0"/>
        <v>2526670</v>
      </c>
      <c r="E22" s="6">
        <v>279170.71999999997</v>
      </c>
      <c r="F22" s="6">
        <v>226819.72</v>
      </c>
      <c r="G22" s="6">
        <f t="shared" si="1"/>
        <v>2247499.2800000003</v>
      </c>
    </row>
    <row r="23" spans="1:7" x14ac:dyDescent="0.2">
      <c r="A23" s="21" t="s">
        <v>27</v>
      </c>
      <c r="B23" s="23">
        <f>SUM(B24:B32)</f>
        <v>25768581.960000001</v>
      </c>
      <c r="C23" s="23">
        <f>SUM(C24:C32)</f>
        <v>2192105.42</v>
      </c>
      <c r="D23" s="23">
        <f t="shared" si="0"/>
        <v>27960687.380000003</v>
      </c>
      <c r="E23" s="23">
        <f>SUM(E24:E32)</f>
        <v>5803855.6999999993</v>
      </c>
      <c r="F23" s="23">
        <f>SUM(F24:F32)</f>
        <v>5731518.5</v>
      </c>
      <c r="G23" s="23">
        <f t="shared" si="1"/>
        <v>22156831.680000003</v>
      </c>
    </row>
    <row r="24" spans="1:7" x14ac:dyDescent="0.2">
      <c r="A24" s="30" t="s">
        <v>28</v>
      </c>
      <c r="B24" s="6">
        <v>4228234.92</v>
      </c>
      <c r="C24" s="6">
        <v>177680</v>
      </c>
      <c r="D24" s="6">
        <f t="shared" si="0"/>
        <v>4405914.92</v>
      </c>
      <c r="E24" s="6">
        <v>921745.19</v>
      </c>
      <c r="F24" s="6">
        <v>921745.19</v>
      </c>
      <c r="G24" s="6">
        <f t="shared" si="1"/>
        <v>3484169.73</v>
      </c>
    </row>
    <row r="25" spans="1:7" x14ac:dyDescent="0.2">
      <c r="A25" s="30" t="s">
        <v>29</v>
      </c>
      <c r="B25" s="6">
        <v>84001</v>
      </c>
      <c r="C25" s="6">
        <v>30000</v>
      </c>
      <c r="D25" s="6">
        <f t="shared" si="0"/>
        <v>114001</v>
      </c>
      <c r="E25" s="6">
        <v>0</v>
      </c>
      <c r="F25" s="6">
        <v>0</v>
      </c>
      <c r="G25" s="6">
        <f t="shared" si="1"/>
        <v>114001</v>
      </c>
    </row>
    <row r="26" spans="1:7" x14ac:dyDescent="0.2">
      <c r="A26" s="30" t="s">
        <v>30</v>
      </c>
      <c r="B26" s="6">
        <v>1698116.08</v>
      </c>
      <c r="C26" s="6">
        <v>708628.79</v>
      </c>
      <c r="D26" s="6">
        <f t="shared" si="0"/>
        <v>2406744.87</v>
      </c>
      <c r="E26" s="6">
        <v>251089.4</v>
      </c>
      <c r="F26" s="6">
        <v>181129.2</v>
      </c>
      <c r="G26" s="6">
        <f t="shared" si="1"/>
        <v>2155655.4700000002</v>
      </c>
    </row>
    <row r="27" spans="1:7" x14ac:dyDescent="0.2">
      <c r="A27" s="30" t="s">
        <v>31</v>
      </c>
      <c r="B27" s="6">
        <v>804800</v>
      </c>
      <c r="C27" s="6">
        <v>0</v>
      </c>
      <c r="D27" s="6">
        <f t="shared" si="0"/>
        <v>804800</v>
      </c>
      <c r="E27" s="6">
        <v>10189.16</v>
      </c>
      <c r="F27" s="6">
        <v>10189.16</v>
      </c>
      <c r="G27" s="6">
        <f t="shared" si="1"/>
        <v>794610.84</v>
      </c>
    </row>
    <row r="28" spans="1:7" x14ac:dyDescent="0.2">
      <c r="A28" s="30" t="s">
        <v>32</v>
      </c>
      <c r="B28" s="6">
        <v>1451900</v>
      </c>
      <c r="C28" s="6">
        <v>291746.63</v>
      </c>
      <c r="D28" s="6">
        <f t="shared" si="0"/>
        <v>1743646.63</v>
      </c>
      <c r="E28" s="6">
        <v>254689.01</v>
      </c>
      <c r="F28" s="6">
        <v>252312.01</v>
      </c>
      <c r="G28" s="6">
        <f t="shared" si="1"/>
        <v>1488957.6199999999</v>
      </c>
    </row>
    <row r="29" spans="1:7" x14ac:dyDescent="0.2">
      <c r="A29" s="30" t="s">
        <v>33</v>
      </c>
      <c r="B29" s="6">
        <v>910140</v>
      </c>
      <c r="C29" s="6">
        <v>0</v>
      </c>
      <c r="D29" s="6">
        <f t="shared" si="0"/>
        <v>910140</v>
      </c>
      <c r="E29" s="6">
        <v>1343</v>
      </c>
      <c r="F29" s="6">
        <v>1343</v>
      </c>
      <c r="G29" s="6">
        <f t="shared" si="1"/>
        <v>908797</v>
      </c>
    </row>
    <row r="30" spans="1:7" x14ac:dyDescent="0.2">
      <c r="A30" s="30" t="s">
        <v>34</v>
      </c>
      <c r="B30" s="6">
        <v>393500</v>
      </c>
      <c r="C30" s="6">
        <v>-2110</v>
      </c>
      <c r="D30" s="6">
        <f t="shared" si="0"/>
        <v>391390</v>
      </c>
      <c r="E30" s="6">
        <v>22409</v>
      </c>
      <c r="F30" s="6">
        <v>22409</v>
      </c>
      <c r="G30" s="6">
        <f t="shared" si="1"/>
        <v>368981</v>
      </c>
    </row>
    <row r="31" spans="1:7" x14ac:dyDescent="0.2">
      <c r="A31" s="30" t="s">
        <v>35</v>
      </c>
      <c r="B31" s="6">
        <v>4606550</v>
      </c>
      <c r="C31" s="6">
        <v>175000</v>
      </c>
      <c r="D31" s="6">
        <f t="shared" si="0"/>
        <v>4781550</v>
      </c>
      <c r="E31" s="6">
        <v>474418.56</v>
      </c>
      <c r="F31" s="6">
        <v>474418.56</v>
      </c>
      <c r="G31" s="6">
        <f t="shared" si="1"/>
        <v>4307131.4400000004</v>
      </c>
    </row>
    <row r="32" spans="1:7" x14ac:dyDescent="0.2">
      <c r="A32" s="30" t="s">
        <v>36</v>
      </c>
      <c r="B32" s="6">
        <v>11591339.960000001</v>
      </c>
      <c r="C32" s="6">
        <v>811160</v>
      </c>
      <c r="D32" s="6">
        <f t="shared" si="0"/>
        <v>12402499.960000001</v>
      </c>
      <c r="E32" s="6">
        <v>3867972.38</v>
      </c>
      <c r="F32" s="6">
        <v>3867972.38</v>
      </c>
      <c r="G32" s="6">
        <f t="shared" si="1"/>
        <v>8534527.5800000019</v>
      </c>
    </row>
    <row r="33" spans="1:7" x14ac:dyDescent="0.2">
      <c r="A33" s="21" t="s">
        <v>125</v>
      </c>
      <c r="B33" s="23">
        <f>SUM(B34:B42)</f>
        <v>53031849.259999998</v>
      </c>
      <c r="C33" s="23">
        <f>SUM(C34:C42)</f>
        <v>8301501.2999999998</v>
      </c>
      <c r="D33" s="23">
        <f t="shared" si="0"/>
        <v>61333350.559999995</v>
      </c>
      <c r="E33" s="23">
        <f>SUM(E34:E42)</f>
        <v>19091733.91</v>
      </c>
      <c r="F33" s="23">
        <f>SUM(F34:F42)</f>
        <v>19018925.280000001</v>
      </c>
      <c r="G33" s="23">
        <f t="shared" si="1"/>
        <v>42241616.649999991</v>
      </c>
    </row>
    <row r="34" spans="1:7" x14ac:dyDescent="0.2">
      <c r="A34" s="30" t="s">
        <v>37</v>
      </c>
      <c r="B34" s="6">
        <v>24651826.02</v>
      </c>
      <c r="C34" s="6">
        <v>2000000</v>
      </c>
      <c r="D34" s="6">
        <f t="shared" si="0"/>
        <v>26651826.02</v>
      </c>
      <c r="E34" s="6">
        <v>12912965.49</v>
      </c>
      <c r="F34" s="6">
        <v>12912965.49</v>
      </c>
      <c r="G34" s="6">
        <f t="shared" si="1"/>
        <v>13738860.529999999</v>
      </c>
    </row>
    <row r="35" spans="1:7" x14ac:dyDescent="0.2">
      <c r="A35" s="30" t="s">
        <v>38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0" t="s">
        <v>39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0" t="s">
        <v>40</v>
      </c>
      <c r="B37" s="6">
        <v>19515187.75</v>
      </c>
      <c r="C37" s="6">
        <v>6301501.2999999998</v>
      </c>
      <c r="D37" s="6">
        <f t="shared" si="0"/>
        <v>25816689.050000001</v>
      </c>
      <c r="E37" s="6">
        <v>4044078.42</v>
      </c>
      <c r="F37" s="6">
        <v>3971269.79</v>
      </c>
      <c r="G37" s="6">
        <f t="shared" si="1"/>
        <v>21772610.630000003</v>
      </c>
    </row>
    <row r="38" spans="1:7" x14ac:dyDescent="0.2">
      <c r="A38" s="30" t="s">
        <v>41</v>
      </c>
      <c r="B38" s="6">
        <v>8864835.4900000002</v>
      </c>
      <c r="C38" s="6">
        <v>0</v>
      </c>
      <c r="D38" s="6">
        <f t="shared" si="0"/>
        <v>8864835.4900000002</v>
      </c>
      <c r="E38" s="6">
        <v>2134690</v>
      </c>
      <c r="F38" s="6">
        <v>2134690</v>
      </c>
      <c r="G38" s="6">
        <f t="shared" si="1"/>
        <v>6730145.4900000002</v>
      </c>
    </row>
    <row r="39" spans="1:7" x14ac:dyDescent="0.2">
      <c r="A39" s="30" t="s">
        <v>42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0" t="s">
        <v>43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0" t="s">
        <v>44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0" t="s">
        <v>45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21" t="s">
        <v>126</v>
      </c>
      <c r="B43" s="23">
        <f>SUM(B44:B52)</f>
        <v>621730.4</v>
      </c>
      <c r="C43" s="23">
        <f>SUM(C44:C52)</f>
        <v>1500560.1400000001</v>
      </c>
      <c r="D43" s="23">
        <f t="shared" si="0"/>
        <v>2122290.54</v>
      </c>
      <c r="E43" s="23">
        <f>SUM(E44:E52)</f>
        <v>32400</v>
      </c>
      <c r="F43" s="23">
        <f>SUM(F44:F52)</f>
        <v>28500</v>
      </c>
      <c r="G43" s="23">
        <f t="shared" si="1"/>
        <v>2089890.54</v>
      </c>
    </row>
    <row r="44" spans="1:7" x14ac:dyDescent="0.2">
      <c r="A44" s="30" t="s">
        <v>46</v>
      </c>
      <c r="B44" s="6">
        <v>159530.4</v>
      </c>
      <c r="C44" s="6">
        <v>467060.14</v>
      </c>
      <c r="D44" s="6">
        <f t="shared" si="0"/>
        <v>626590.54</v>
      </c>
      <c r="E44" s="6">
        <v>0</v>
      </c>
      <c r="F44" s="6">
        <v>0</v>
      </c>
      <c r="G44" s="6">
        <f t="shared" si="1"/>
        <v>626590.54</v>
      </c>
    </row>
    <row r="45" spans="1:7" x14ac:dyDescent="0.2">
      <c r="A45" s="30" t="s">
        <v>47</v>
      </c>
      <c r="B45" s="6">
        <v>20000</v>
      </c>
      <c r="C45" s="6">
        <v>100000</v>
      </c>
      <c r="D45" s="6">
        <f t="shared" si="0"/>
        <v>120000</v>
      </c>
      <c r="E45" s="6">
        <v>0</v>
      </c>
      <c r="F45" s="6">
        <v>0</v>
      </c>
      <c r="G45" s="6">
        <f t="shared" si="1"/>
        <v>120000</v>
      </c>
    </row>
    <row r="46" spans="1:7" x14ac:dyDescent="0.2">
      <c r="A46" s="30" t="s">
        <v>48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30" t="s">
        <v>49</v>
      </c>
      <c r="B47" s="6">
        <v>0</v>
      </c>
      <c r="C47" s="6">
        <v>900000</v>
      </c>
      <c r="D47" s="6">
        <f t="shared" si="0"/>
        <v>900000</v>
      </c>
      <c r="E47" s="6">
        <v>0</v>
      </c>
      <c r="F47" s="6">
        <v>0</v>
      </c>
      <c r="G47" s="6">
        <f t="shared" si="1"/>
        <v>900000</v>
      </c>
    </row>
    <row r="48" spans="1:7" x14ac:dyDescent="0.2">
      <c r="A48" s="30" t="s">
        <v>50</v>
      </c>
      <c r="B48" s="6">
        <v>0</v>
      </c>
      <c r="C48" s="6">
        <v>29500</v>
      </c>
      <c r="D48" s="6">
        <f t="shared" si="0"/>
        <v>29500</v>
      </c>
      <c r="E48" s="6">
        <v>28500</v>
      </c>
      <c r="F48" s="6">
        <v>28500</v>
      </c>
      <c r="G48" s="6">
        <f t="shared" si="1"/>
        <v>1000</v>
      </c>
    </row>
    <row r="49" spans="1:7" x14ac:dyDescent="0.2">
      <c r="A49" s="30" t="s">
        <v>51</v>
      </c>
      <c r="B49" s="6">
        <v>267200</v>
      </c>
      <c r="C49" s="6">
        <v>4000</v>
      </c>
      <c r="D49" s="6">
        <f t="shared" si="0"/>
        <v>271200</v>
      </c>
      <c r="E49" s="6">
        <v>3900</v>
      </c>
      <c r="F49" s="6">
        <v>0</v>
      </c>
      <c r="G49" s="6">
        <f t="shared" si="1"/>
        <v>267300</v>
      </c>
    </row>
    <row r="50" spans="1:7" x14ac:dyDescent="0.2">
      <c r="A50" s="30" t="s">
        <v>52</v>
      </c>
      <c r="B50" s="6">
        <v>150000</v>
      </c>
      <c r="C50" s="6">
        <v>0</v>
      </c>
      <c r="D50" s="6">
        <f t="shared" si="0"/>
        <v>150000</v>
      </c>
      <c r="E50" s="6">
        <v>0</v>
      </c>
      <c r="F50" s="6">
        <v>0</v>
      </c>
      <c r="G50" s="6">
        <f t="shared" si="1"/>
        <v>150000</v>
      </c>
    </row>
    <row r="51" spans="1:7" x14ac:dyDescent="0.2">
      <c r="A51" s="30" t="s">
        <v>53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0" t="s">
        <v>54</v>
      </c>
      <c r="B52" s="6">
        <v>25000</v>
      </c>
      <c r="C52" s="6">
        <v>0</v>
      </c>
      <c r="D52" s="6">
        <f t="shared" si="0"/>
        <v>25000</v>
      </c>
      <c r="E52" s="6">
        <v>0</v>
      </c>
      <c r="F52" s="6">
        <v>0</v>
      </c>
      <c r="G52" s="6">
        <f t="shared" si="1"/>
        <v>25000</v>
      </c>
    </row>
    <row r="53" spans="1:7" x14ac:dyDescent="0.2">
      <c r="A53" s="21" t="s">
        <v>55</v>
      </c>
      <c r="B53" s="23">
        <f>SUM(B54:B56)</f>
        <v>0</v>
      </c>
      <c r="C53" s="23">
        <f>SUM(C54:C56)</f>
        <v>53277662.310000002</v>
      </c>
      <c r="D53" s="23">
        <f t="shared" si="0"/>
        <v>53277662.310000002</v>
      </c>
      <c r="E53" s="23">
        <f>SUM(E54:E56)</f>
        <v>17822015.390000001</v>
      </c>
      <c r="F53" s="23">
        <f>SUM(F54:F56)</f>
        <v>17822015.390000001</v>
      </c>
      <c r="G53" s="23">
        <f t="shared" si="1"/>
        <v>35455646.920000002</v>
      </c>
    </row>
    <row r="54" spans="1:7" x14ac:dyDescent="0.2">
      <c r="A54" s="30" t="s">
        <v>56</v>
      </c>
      <c r="B54" s="6">
        <v>0</v>
      </c>
      <c r="C54" s="6">
        <v>32888111.91</v>
      </c>
      <c r="D54" s="6">
        <f t="shared" si="0"/>
        <v>32888111.91</v>
      </c>
      <c r="E54" s="6">
        <v>13462042.57</v>
      </c>
      <c r="F54" s="6">
        <v>13462042.57</v>
      </c>
      <c r="G54" s="6">
        <f t="shared" si="1"/>
        <v>19426069.34</v>
      </c>
    </row>
    <row r="55" spans="1:7" x14ac:dyDescent="0.2">
      <c r="A55" s="30" t="s">
        <v>57</v>
      </c>
      <c r="B55" s="6">
        <v>0</v>
      </c>
      <c r="C55" s="6">
        <v>20389550.399999999</v>
      </c>
      <c r="D55" s="6">
        <f t="shared" si="0"/>
        <v>20389550.399999999</v>
      </c>
      <c r="E55" s="6">
        <v>4359972.82</v>
      </c>
      <c r="F55" s="6">
        <v>4359972.82</v>
      </c>
      <c r="G55" s="6">
        <f t="shared" si="1"/>
        <v>16029577.579999998</v>
      </c>
    </row>
    <row r="56" spans="1:7" x14ac:dyDescent="0.2">
      <c r="A56" s="30" t="s">
        <v>58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21" t="s">
        <v>122</v>
      </c>
      <c r="B57" s="23">
        <f>SUM(B58:B64)</f>
        <v>20000</v>
      </c>
      <c r="C57" s="23">
        <f>SUM(C58:C64)</f>
        <v>0</v>
      </c>
      <c r="D57" s="23">
        <f t="shared" si="0"/>
        <v>20000</v>
      </c>
      <c r="E57" s="23">
        <f>SUM(E58:E64)</f>
        <v>0</v>
      </c>
      <c r="F57" s="23">
        <f>SUM(F58:F64)</f>
        <v>0</v>
      </c>
      <c r="G57" s="23">
        <f t="shared" si="1"/>
        <v>20000</v>
      </c>
    </row>
    <row r="58" spans="1:7" x14ac:dyDescent="0.2">
      <c r="A58" s="30" t="s">
        <v>59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0" t="s">
        <v>60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0" t="s">
        <v>61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0" t="s">
        <v>62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0" t="s">
        <v>63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0" t="s">
        <v>64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0" t="s">
        <v>65</v>
      </c>
      <c r="B64" s="6">
        <v>20000</v>
      </c>
      <c r="C64" s="6">
        <v>0</v>
      </c>
      <c r="D64" s="6">
        <f t="shared" si="0"/>
        <v>20000</v>
      </c>
      <c r="E64" s="6">
        <v>0</v>
      </c>
      <c r="F64" s="6">
        <v>0</v>
      </c>
      <c r="G64" s="6">
        <f t="shared" si="1"/>
        <v>20000</v>
      </c>
    </row>
    <row r="65" spans="1:7" x14ac:dyDescent="0.2">
      <c r="A65" s="21" t="s">
        <v>123</v>
      </c>
      <c r="B65" s="23">
        <f>SUM(B66:B68)</f>
        <v>43050414.109999999</v>
      </c>
      <c r="C65" s="23">
        <f>SUM(C66:C68)</f>
        <v>16220825.550000001</v>
      </c>
      <c r="D65" s="23">
        <f t="shared" si="0"/>
        <v>59271239.659999996</v>
      </c>
      <c r="E65" s="23">
        <f>SUM(E66:E68)</f>
        <v>0</v>
      </c>
      <c r="F65" s="23">
        <f>SUM(F66:F68)</f>
        <v>0</v>
      </c>
      <c r="G65" s="23">
        <f t="shared" si="1"/>
        <v>59271239.659999996</v>
      </c>
    </row>
    <row r="66" spans="1:7" x14ac:dyDescent="0.2">
      <c r="A66" s="30" t="s">
        <v>66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0" t="s">
        <v>67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0" t="s">
        <v>68</v>
      </c>
      <c r="B68" s="6">
        <v>43050414.109999999</v>
      </c>
      <c r="C68" s="6">
        <v>16220825.550000001</v>
      </c>
      <c r="D68" s="6">
        <f t="shared" si="0"/>
        <v>59271239.659999996</v>
      </c>
      <c r="E68" s="6">
        <v>0</v>
      </c>
      <c r="F68" s="6">
        <v>0</v>
      </c>
      <c r="G68" s="6">
        <f t="shared" si="1"/>
        <v>59271239.659999996</v>
      </c>
    </row>
    <row r="69" spans="1:7" x14ac:dyDescent="0.2">
      <c r="A69" s="21" t="s">
        <v>69</v>
      </c>
      <c r="B69" s="23">
        <f>SUM(B70:B76)</f>
        <v>0</v>
      </c>
      <c r="C69" s="23">
        <f>SUM(C70:C76)</f>
        <v>0</v>
      </c>
      <c r="D69" s="23">
        <f t="shared" si="0"/>
        <v>0</v>
      </c>
      <c r="E69" s="23">
        <f>SUM(E70:E76)</f>
        <v>0</v>
      </c>
      <c r="F69" s="23">
        <f>SUM(F70:F76)</f>
        <v>0</v>
      </c>
      <c r="G69" s="23">
        <f t="shared" si="1"/>
        <v>0</v>
      </c>
    </row>
    <row r="70" spans="1:7" x14ac:dyDescent="0.2">
      <c r="A70" s="30" t="s">
        <v>70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</row>
    <row r="71" spans="1:7" x14ac:dyDescent="0.2">
      <c r="A71" s="30" t="s">
        <v>71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</row>
    <row r="72" spans="1:7" x14ac:dyDescent="0.2">
      <c r="A72" s="30" t="s">
        <v>72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30" t="s">
        <v>73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30" t="s">
        <v>74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30" t="s">
        <v>75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31" t="s">
        <v>76</v>
      </c>
      <c r="B76" s="7">
        <v>0</v>
      </c>
      <c r="C76" s="7">
        <v>0</v>
      </c>
      <c r="D76" s="7">
        <f t="shared" si="2"/>
        <v>0</v>
      </c>
      <c r="E76" s="7">
        <v>0</v>
      </c>
      <c r="F76" s="7">
        <v>0</v>
      </c>
      <c r="G76" s="7">
        <f t="shared" si="3"/>
        <v>0</v>
      </c>
    </row>
    <row r="77" spans="1:7" x14ac:dyDescent="0.2">
      <c r="A77" s="32" t="s">
        <v>77</v>
      </c>
      <c r="B77" s="8">
        <f t="shared" ref="B77:G77" si="4">SUM(B5+B13+B23+B33+B43+B53+B57+B65+B69)</f>
        <v>298407297.06999999</v>
      </c>
      <c r="C77" s="8">
        <f t="shared" si="4"/>
        <v>84730430.620000005</v>
      </c>
      <c r="D77" s="8">
        <f t="shared" si="4"/>
        <v>383137727.68999994</v>
      </c>
      <c r="E77" s="8">
        <f t="shared" si="4"/>
        <v>83168223.090000004</v>
      </c>
      <c r="F77" s="8">
        <f t="shared" si="4"/>
        <v>82718699.109999999</v>
      </c>
      <c r="G77" s="8">
        <f t="shared" si="4"/>
        <v>299969504.5999999</v>
      </c>
    </row>
    <row r="80" spans="1:7" x14ac:dyDescent="0.2">
      <c r="A80" s="24"/>
      <c r="D80" s="24"/>
      <c r="E80" s="24"/>
      <c r="F80" s="24"/>
    </row>
    <row r="81" spans="1:6" ht="12" x14ac:dyDescent="0.2">
      <c r="A81" s="25" t="s">
        <v>172</v>
      </c>
      <c r="D81" s="53" t="s">
        <v>170</v>
      </c>
      <c r="E81" s="53"/>
      <c r="F81" s="53"/>
    </row>
    <row r="82" spans="1:6" ht="60.75" customHeight="1" x14ac:dyDescent="0.2">
      <c r="A82" s="26" t="s">
        <v>173</v>
      </c>
      <c r="D82" s="54" t="s">
        <v>171</v>
      </c>
      <c r="E82" s="54"/>
      <c r="F82" s="54"/>
    </row>
    <row r="83" spans="1:6" ht="12" x14ac:dyDescent="0.2">
      <c r="A83" s="25" t="s">
        <v>168</v>
      </c>
    </row>
    <row r="84" spans="1:6" ht="12" x14ac:dyDescent="0.2">
      <c r="A84" s="25" t="s">
        <v>169</v>
      </c>
    </row>
  </sheetData>
  <sheetProtection formatCells="0" formatColumns="0" formatRows="0" autoFilter="0"/>
  <mergeCells count="4">
    <mergeCell ref="A1:G1"/>
    <mergeCell ref="G2:G3"/>
    <mergeCell ref="D81:F81"/>
    <mergeCell ref="D82:F82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showGridLines="0" topLeftCell="A10" workbookViewId="0">
      <selection activeCell="A29" sqref="A2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8" t="s">
        <v>129</v>
      </c>
      <c r="B1" s="49"/>
      <c r="C1" s="49"/>
      <c r="D1" s="49"/>
      <c r="E1" s="49"/>
      <c r="F1" s="49"/>
      <c r="G1" s="50"/>
    </row>
    <row r="2" spans="1:7" x14ac:dyDescent="0.2">
      <c r="A2" s="27"/>
      <c r="B2" s="17" t="s">
        <v>0</v>
      </c>
      <c r="C2" s="18"/>
      <c r="D2" s="18"/>
      <c r="E2" s="18"/>
      <c r="F2" s="19"/>
      <c r="G2" s="51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9"/>
      <c r="C5" s="9"/>
      <c r="D5" s="9"/>
      <c r="E5" s="9"/>
      <c r="F5" s="9"/>
      <c r="G5" s="9"/>
    </row>
    <row r="6" spans="1:7" x14ac:dyDescent="0.2">
      <c r="A6" s="33" t="s">
        <v>78</v>
      </c>
      <c r="B6" s="6">
        <v>245850317.06999999</v>
      </c>
      <c r="C6" s="6">
        <v>13731382.619999999</v>
      </c>
      <c r="D6" s="6">
        <f>B6+C6</f>
        <v>259581699.69</v>
      </c>
      <c r="E6" s="6">
        <v>63179117.700000003</v>
      </c>
      <c r="F6" s="6">
        <v>62733493.719999999</v>
      </c>
      <c r="G6" s="6">
        <f>D6-E6</f>
        <v>196402581.99000001</v>
      </c>
    </row>
    <row r="7" spans="1:7" x14ac:dyDescent="0.2">
      <c r="A7" s="33"/>
      <c r="B7" s="10"/>
      <c r="C7" s="10"/>
      <c r="D7" s="10"/>
      <c r="E7" s="10"/>
      <c r="F7" s="10"/>
      <c r="G7" s="10"/>
    </row>
    <row r="8" spans="1:7" x14ac:dyDescent="0.2">
      <c r="A8" s="33" t="s">
        <v>79</v>
      </c>
      <c r="B8" s="6">
        <v>43692144.509999998</v>
      </c>
      <c r="C8" s="6">
        <v>70999048</v>
      </c>
      <c r="D8" s="6">
        <f>B8+C8</f>
        <v>114691192.50999999</v>
      </c>
      <c r="E8" s="6">
        <v>17854415.390000001</v>
      </c>
      <c r="F8" s="6">
        <v>17850515.390000001</v>
      </c>
      <c r="G8" s="6">
        <f>D8-E8</f>
        <v>96836777.11999999</v>
      </c>
    </row>
    <row r="9" spans="1:7" x14ac:dyDescent="0.2">
      <c r="A9" s="33"/>
      <c r="B9" s="10"/>
      <c r="C9" s="10"/>
      <c r="D9" s="10"/>
      <c r="E9" s="10"/>
      <c r="F9" s="10"/>
      <c r="G9" s="10"/>
    </row>
    <row r="10" spans="1:7" x14ac:dyDescent="0.2">
      <c r="A10" s="33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3"/>
      <c r="B11" s="10"/>
      <c r="C11" s="10"/>
      <c r="D11" s="10"/>
      <c r="E11" s="10"/>
      <c r="F11" s="10"/>
      <c r="G11" s="10"/>
    </row>
    <row r="12" spans="1:7" x14ac:dyDescent="0.2">
      <c r="A12" s="33" t="s">
        <v>41</v>
      </c>
      <c r="B12" s="6">
        <v>8864835.4900000002</v>
      </c>
      <c r="C12" s="6">
        <v>0</v>
      </c>
      <c r="D12" s="6">
        <f>B12+C12</f>
        <v>8864835.4900000002</v>
      </c>
      <c r="E12" s="6">
        <v>2134690</v>
      </c>
      <c r="F12" s="6">
        <v>2134690</v>
      </c>
      <c r="G12" s="6">
        <f>D12-E12</f>
        <v>6730145.4900000002</v>
      </c>
    </row>
    <row r="13" spans="1:7" x14ac:dyDescent="0.2">
      <c r="A13" s="33"/>
      <c r="B13" s="10"/>
      <c r="C13" s="10"/>
      <c r="D13" s="10"/>
      <c r="E13" s="10"/>
      <c r="F13" s="10"/>
      <c r="G13" s="10"/>
    </row>
    <row r="14" spans="1:7" x14ac:dyDescent="0.2">
      <c r="A14" s="33" t="s">
        <v>66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4"/>
      <c r="B15" s="11"/>
      <c r="C15" s="11"/>
      <c r="D15" s="11"/>
      <c r="E15" s="11"/>
      <c r="F15" s="11"/>
      <c r="G15" s="11"/>
    </row>
    <row r="16" spans="1:7" x14ac:dyDescent="0.2">
      <c r="A16" s="35" t="s">
        <v>77</v>
      </c>
      <c r="B16" s="8">
        <v>298407297.06999999</v>
      </c>
      <c r="C16" s="8">
        <v>84730430.620000005</v>
      </c>
      <c r="D16" s="8">
        <v>383137727.69</v>
      </c>
      <c r="E16" s="8">
        <v>83168223.090000004</v>
      </c>
      <c r="F16" s="8">
        <v>82718699.109999999</v>
      </c>
      <c r="G16" s="8">
        <v>299969504.60000002</v>
      </c>
    </row>
    <row r="20" spans="1:6" ht="27" customHeight="1" x14ac:dyDescent="0.2">
      <c r="A20" s="24"/>
      <c r="D20" s="24"/>
      <c r="E20" s="24"/>
      <c r="F20" s="24"/>
    </row>
    <row r="21" spans="1:6" ht="24" x14ac:dyDescent="0.2">
      <c r="A21" s="25" t="s">
        <v>172</v>
      </c>
      <c r="D21" s="53" t="s">
        <v>170</v>
      </c>
      <c r="E21" s="53"/>
      <c r="F21" s="53"/>
    </row>
    <row r="22" spans="1:6" ht="73.5" customHeight="1" x14ac:dyDescent="0.2">
      <c r="A22" s="26" t="s">
        <v>173</v>
      </c>
      <c r="D22" s="54" t="s">
        <v>171</v>
      </c>
      <c r="E22" s="54"/>
      <c r="F22" s="54"/>
    </row>
    <row r="23" spans="1:6" ht="12" x14ac:dyDescent="0.2">
      <c r="A23" s="25" t="s">
        <v>168</v>
      </c>
    </row>
    <row r="24" spans="1:6" ht="12" x14ac:dyDescent="0.2">
      <c r="A24" s="25" t="s">
        <v>169</v>
      </c>
    </row>
  </sheetData>
  <sheetProtection formatCells="0" formatColumns="0" formatRows="0" autoFilter="0"/>
  <mergeCells count="4">
    <mergeCell ref="G2:G3"/>
    <mergeCell ref="A1:G1"/>
    <mergeCell ref="D21:F21"/>
    <mergeCell ref="D22:F22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"/>
  <sheetViews>
    <sheetView showGridLines="0" topLeftCell="A55" workbookViewId="0">
      <selection activeCell="B82" sqref="B82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8" t="s">
        <v>165</v>
      </c>
      <c r="B1" s="49"/>
      <c r="C1" s="49"/>
      <c r="D1" s="49"/>
      <c r="E1" s="49"/>
      <c r="F1" s="49"/>
      <c r="G1" s="50"/>
    </row>
    <row r="2" spans="1:7" x14ac:dyDescent="0.2">
      <c r="A2" s="36"/>
      <c r="B2" s="37"/>
      <c r="C2" s="37"/>
      <c r="D2" s="37"/>
      <c r="E2" s="37"/>
      <c r="F2" s="37"/>
      <c r="G2" s="38"/>
    </row>
    <row r="3" spans="1:7" x14ac:dyDescent="0.2">
      <c r="A3" s="27"/>
      <c r="B3" s="17" t="s">
        <v>0</v>
      </c>
      <c r="C3" s="18"/>
      <c r="D3" s="18"/>
      <c r="E3" s="18"/>
      <c r="F3" s="19"/>
      <c r="G3" s="51" t="s">
        <v>7</v>
      </c>
    </row>
    <row r="4" spans="1:7" ht="24.95" customHeight="1" x14ac:dyDescent="0.2">
      <c r="A4" s="28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29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9" t="s">
        <v>130</v>
      </c>
      <c r="B6" s="6">
        <v>15897670.720000001</v>
      </c>
      <c r="C6" s="6">
        <v>1110052.3700000001</v>
      </c>
      <c r="D6" s="6">
        <f>B6+C6</f>
        <v>17007723.09</v>
      </c>
      <c r="E6" s="6">
        <v>2642961.9900000002</v>
      </c>
      <c r="F6" s="6">
        <v>2642961.9900000002</v>
      </c>
      <c r="G6" s="6">
        <f>D6-E6</f>
        <v>14364761.1</v>
      </c>
    </row>
    <row r="7" spans="1:7" x14ac:dyDescent="0.2">
      <c r="A7" s="39" t="s">
        <v>131</v>
      </c>
      <c r="B7" s="6">
        <v>680078.53</v>
      </c>
      <c r="C7" s="6">
        <v>17560</v>
      </c>
      <c r="D7" s="6">
        <f t="shared" ref="D7:D39" si="0">B7+C7</f>
        <v>697638.53</v>
      </c>
      <c r="E7" s="6">
        <v>172365.44</v>
      </c>
      <c r="F7" s="6">
        <v>172365.44</v>
      </c>
      <c r="G7" s="6">
        <f t="shared" ref="G7:G39" si="1">D7-E7</f>
        <v>525273.09000000008</v>
      </c>
    </row>
    <row r="8" spans="1:7" x14ac:dyDescent="0.2">
      <c r="A8" s="39" t="s">
        <v>132</v>
      </c>
      <c r="B8" s="6">
        <v>2234634.19</v>
      </c>
      <c r="C8" s="6">
        <v>0</v>
      </c>
      <c r="D8" s="6">
        <f t="shared" si="0"/>
        <v>2234634.19</v>
      </c>
      <c r="E8" s="6">
        <v>343357.07</v>
      </c>
      <c r="F8" s="6">
        <v>343357.07</v>
      </c>
      <c r="G8" s="6">
        <f t="shared" si="1"/>
        <v>1891277.1199999999</v>
      </c>
    </row>
    <row r="9" spans="1:7" x14ac:dyDescent="0.2">
      <c r="A9" s="39" t="s">
        <v>133</v>
      </c>
      <c r="B9" s="6">
        <v>1735950.82</v>
      </c>
      <c r="C9" s="6">
        <v>0</v>
      </c>
      <c r="D9" s="6">
        <f t="shared" si="0"/>
        <v>1735950.82</v>
      </c>
      <c r="E9" s="6">
        <v>270334.84000000003</v>
      </c>
      <c r="F9" s="6">
        <v>270326.21000000002</v>
      </c>
      <c r="G9" s="6">
        <f t="shared" si="1"/>
        <v>1465615.98</v>
      </c>
    </row>
    <row r="10" spans="1:7" x14ac:dyDescent="0.2">
      <c r="A10" s="39" t="s">
        <v>134</v>
      </c>
      <c r="B10" s="6">
        <v>2000554.95</v>
      </c>
      <c r="C10" s="6">
        <v>847378.95</v>
      </c>
      <c r="D10" s="6">
        <f t="shared" si="0"/>
        <v>2847933.9</v>
      </c>
      <c r="E10" s="6">
        <v>1133197.8799999999</v>
      </c>
      <c r="F10" s="6">
        <v>1133197.8799999999</v>
      </c>
      <c r="G10" s="6">
        <f t="shared" si="1"/>
        <v>1714736.02</v>
      </c>
    </row>
    <row r="11" spans="1:7" x14ac:dyDescent="0.2">
      <c r="A11" s="39" t="s">
        <v>135</v>
      </c>
      <c r="B11" s="6">
        <v>31931789.640000001</v>
      </c>
      <c r="C11" s="6">
        <v>2457970.96</v>
      </c>
      <c r="D11" s="6">
        <f t="shared" si="0"/>
        <v>34389760.600000001</v>
      </c>
      <c r="E11" s="6">
        <v>14845771.73</v>
      </c>
      <c r="F11" s="6">
        <v>14845771.73</v>
      </c>
      <c r="G11" s="6">
        <f t="shared" si="1"/>
        <v>19543988.870000001</v>
      </c>
    </row>
    <row r="12" spans="1:7" x14ac:dyDescent="0.2">
      <c r="A12" s="39" t="s">
        <v>136</v>
      </c>
      <c r="B12" s="6">
        <v>522669.28</v>
      </c>
      <c r="C12" s="6">
        <v>0</v>
      </c>
      <c r="D12" s="6">
        <f t="shared" si="0"/>
        <v>522669.28</v>
      </c>
      <c r="E12" s="6">
        <v>115008</v>
      </c>
      <c r="F12" s="6">
        <v>115008</v>
      </c>
      <c r="G12" s="6">
        <f t="shared" si="1"/>
        <v>407661.28</v>
      </c>
    </row>
    <row r="13" spans="1:7" x14ac:dyDescent="0.2">
      <c r="A13" s="39" t="s">
        <v>137</v>
      </c>
      <c r="B13" s="6">
        <v>1307453.07</v>
      </c>
      <c r="C13" s="6">
        <v>10000</v>
      </c>
      <c r="D13" s="6">
        <f t="shared" si="0"/>
        <v>1317453.07</v>
      </c>
      <c r="E13" s="6">
        <v>304213.86</v>
      </c>
      <c r="F13" s="6">
        <v>304213.86</v>
      </c>
      <c r="G13" s="6">
        <f t="shared" si="1"/>
        <v>1013239.2100000001</v>
      </c>
    </row>
    <row r="14" spans="1:7" x14ac:dyDescent="0.2">
      <c r="A14" s="39" t="s">
        <v>138</v>
      </c>
      <c r="B14" s="6">
        <v>1749514.16</v>
      </c>
      <c r="C14" s="6">
        <v>32160</v>
      </c>
      <c r="D14" s="6">
        <f t="shared" si="0"/>
        <v>1781674.16</v>
      </c>
      <c r="E14" s="6">
        <v>428482.89</v>
      </c>
      <c r="F14" s="6">
        <v>428482.89</v>
      </c>
      <c r="G14" s="6">
        <f t="shared" si="1"/>
        <v>1353191.27</v>
      </c>
    </row>
    <row r="15" spans="1:7" x14ac:dyDescent="0.2">
      <c r="A15" s="39" t="s">
        <v>139</v>
      </c>
      <c r="B15" s="6">
        <v>557709.87</v>
      </c>
      <c r="C15" s="6">
        <v>0</v>
      </c>
      <c r="D15" s="6">
        <f t="shared" si="0"/>
        <v>557709.87</v>
      </c>
      <c r="E15" s="6">
        <v>80209.119999999995</v>
      </c>
      <c r="F15" s="6">
        <v>80209.119999999995</v>
      </c>
      <c r="G15" s="6">
        <f t="shared" si="1"/>
        <v>477500.75</v>
      </c>
    </row>
    <row r="16" spans="1:7" x14ac:dyDescent="0.2">
      <c r="A16" s="39" t="s">
        <v>140</v>
      </c>
      <c r="B16" s="6">
        <v>430438.18</v>
      </c>
      <c r="C16" s="6">
        <v>0</v>
      </c>
      <c r="D16" s="6">
        <f t="shared" si="0"/>
        <v>430438.18</v>
      </c>
      <c r="E16" s="6">
        <v>67321.2</v>
      </c>
      <c r="F16" s="6">
        <v>67321.2</v>
      </c>
      <c r="G16" s="6">
        <f t="shared" si="1"/>
        <v>363116.98</v>
      </c>
    </row>
    <row r="17" spans="1:7" x14ac:dyDescent="0.2">
      <c r="A17" s="39" t="s">
        <v>141</v>
      </c>
      <c r="B17" s="6">
        <v>2668219.94</v>
      </c>
      <c r="C17" s="6">
        <v>0</v>
      </c>
      <c r="D17" s="6">
        <f t="shared" si="0"/>
        <v>2668219.94</v>
      </c>
      <c r="E17" s="6">
        <v>663268.52</v>
      </c>
      <c r="F17" s="6">
        <v>655383.31999999995</v>
      </c>
      <c r="G17" s="6">
        <f t="shared" si="1"/>
        <v>2004951.42</v>
      </c>
    </row>
    <row r="18" spans="1:7" x14ac:dyDescent="0.2">
      <c r="A18" s="39" t="s">
        <v>142</v>
      </c>
      <c r="B18" s="6">
        <v>13744247.41</v>
      </c>
      <c r="C18" s="6">
        <v>16474478.310000001</v>
      </c>
      <c r="D18" s="6">
        <f t="shared" si="0"/>
        <v>30218725.719999999</v>
      </c>
      <c r="E18" s="6">
        <v>2906697.85</v>
      </c>
      <c r="F18" s="6">
        <v>2902708.85</v>
      </c>
      <c r="G18" s="6">
        <f t="shared" si="1"/>
        <v>27312027.869999997</v>
      </c>
    </row>
    <row r="19" spans="1:7" x14ac:dyDescent="0.2">
      <c r="A19" s="39" t="s">
        <v>143</v>
      </c>
      <c r="B19" s="6">
        <v>2712034.56</v>
      </c>
      <c r="C19" s="6">
        <v>29060</v>
      </c>
      <c r="D19" s="6">
        <f t="shared" si="0"/>
        <v>2741094.56</v>
      </c>
      <c r="E19" s="6">
        <v>693359.83</v>
      </c>
      <c r="F19" s="6">
        <v>693359.83</v>
      </c>
      <c r="G19" s="6">
        <f t="shared" si="1"/>
        <v>2047734.73</v>
      </c>
    </row>
    <row r="20" spans="1:7" x14ac:dyDescent="0.2">
      <c r="A20" s="39" t="s">
        <v>144</v>
      </c>
      <c r="B20" s="6">
        <v>3381185.42</v>
      </c>
      <c r="C20" s="6">
        <v>64312.4</v>
      </c>
      <c r="D20" s="6">
        <f t="shared" si="0"/>
        <v>3445497.82</v>
      </c>
      <c r="E20" s="6">
        <v>846692.07</v>
      </c>
      <c r="F20" s="6">
        <v>846692.07</v>
      </c>
      <c r="G20" s="6">
        <f t="shared" si="1"/>
        <v>2598805.75</v>
      </c>
    </row>
    <row r="21" spans="1:7" x14ac:dyDescent="0.2">
      <c r="A21" s="39" t="s">
        <v>145</v>
      </c>
      <c r="B21" s="6">
        <v>51662623.009999998</v>
      </c>
      <c r="C21" s="6">
        <v>4528225.3</v>
      </c>
      <c r="D21" s="6">
        <f t="shared" si="0"/>
        <v>56190848.309999995</v>
      </c>
      <c r="E21" s="6">
        <v>3215149.41</v>
      </c>
      <c r="F21" s="6">
        <v>3142349.41</v>
      </c>
      <c r="G21" s="6">
        <f t="shared" si="1"/>
        <v>52975698.899999991</v>
      </c>
    </row>
    <row r="22" spans="1:7" x14ac:dyDescent="0.2">
      <c r="A22" s="39" t="s">
        <v>146</v>
      </c>
      <c r="B22" s="6">
        <v>2260891.3199999998</v>
      </c>
      <c r="C22" s="6">
        <v>-1391825.3</v>
      </c>
      <c r="D22" s="6">
        <f t="shared" si="0"/>
        <v>869066.01999999979</v>
      </c>
      <c r="E22" s="6">
        <v>230241.36</v>
      </c>
      <c r="F22" s="6">
        <v>230241.36</v>
      </c>
      <c r="G22" s="6">
        <f t="shared" si="1"/>
        <v>638824.6599999998</v>
      </c>
    </row>
    <row r="23" spans="1:7" x14ac:dyDescent="0.2">
      <c r="A23" s="39" t="s">
        <v>147</v>
      </c>
      <c r="B23" s="6">
        <v>5701338.4800000004</v>
      </c>
      <c r="C23" s="6">
        <v>661958.63</v>
      </c>
      <c r="D23" s="6">
        <f t="shared" si="0"/>
        <v>6363297.1100000003</v>
      </c>
      <c r="E23" s="6">
        <v>328924.06</v>
      </c>
      <c r="F23" s="6">
        <v>328924.06</v>
      </c>
      <c r="G23" s="6">
        <f t="shared" si="1"/>
        <v>6034373.0500000007</v>
      </c>
    </row>
    <row r="24" spans="1:7" x14ac:dyDescent="0.2">
      <c r="A24" s="39" t="s">
        <v>148</v>
      </c>
      <c r="B24" s="6">
        <v>2119401.2400000002</v>
      </c>
      <c r="C24" s="6">
        <v>10374.89</v>
      </c>
      <c r="D24" s="6">
        <f t="shared" si="0"/>
        <v>2129776.1300000004</v>
      </c>
      <c r="E24" s="6">
        <v>549210.46</v>
      </c>
      <c r="F24" s="6">
        <v>549210.46</v>
      </c>
      <c r="G24" s="6">
        <f t="shared" si="1"/>
        <v>1580565.6700000004</v>
      </c>
    </row>
    <row r="25" spans="1:7" x14ac:dyDescent="0.2">
      <c r="A25" s="39" t="s">
        <v>149</v>
      </c>
      <c r="B25" s="6">
        <v>62345545.340000004</v>
      </c>
      <c r="C25" s="6">
        <v>2469421.9500000002</v>
      </c>
      <c r="D25" s="6">
        <f t="shared" si="0"/>
        <v>64814967.290000007</v>
      </c>
      <c r="E25" s="6">
        <v>13738553.470000001</v>
      </c>
      <c r="F25" s="6">
        <v>13717451.470000001</v>
      </c>
      <c r="G25" s="6">
        <f t="shared" si="1"/>
        <v>51076413.820000008</v>
      </c>
    </row>
    <row r="26" spans="1:7" x14ac:dyDescent="0.2">
      <c r="A26" s="39" t="s">
        <v>150</v>
      </c>
      <c r="B26" s="6">
        <v>12278295.439999999</v>
      </c>
      <c r="C26" s="6">
        <v>454513.3</v>
      </c>
      <c r="D26" s="6">
        <f t="shared" si="0"/>
        <v>12732808.74</v>
      </c>
      <c r="E26" s="6">
        <v>2970219.61</v>
      </c>
      <c r="F26" s="6">
        <v>2940970.61</v>
      </c>
      <c r="G26" s="6">
        <f t="shared" si="1"/>
        <v>9762589.1300000008</v>
      </c>
    </row>
    <row r="27" spans="1:7" x14ac:dyDescent="0.2">
      <c r="A27" s="39" t="s">
        <v>151</v>
      </c>
      <c r="B27" s="6">
        <v>7843682.0899999999</v>
      </c>
      <c r="C27" s="6">
        <v>53627662.310000002</v>
      </c>
      <c r="D27" s="6">
        <f t="shared" si="0"/>
        <v>61471344.400000006</v>
      </c>
      <c r="E27" s="6">
        <v>19637620.09</v>
      </c>
      <c r="F27" s="6">
        <v>19543425.09</v>
      </c>
      <c r="G27" s="6">
        <f t="shared" si="1"/>
        <v>41833724.310000002</v>
      </c>
    </row>
    <row r="28" spans="1:7" x14ac:dyDescent="0.2">
      <c r="A28" s="39" t="s">
        <v>152</v>
      </c>
      <c r="B28" s="6">
        <v>3371660.93</v>
      </c>
      <c r="C28" s="6">
        <v>23064.19</v>
      </c>
      <c r="D28" s="6">
        <f t="shared" si="0"/>
        <v>3394725.12</v>
      </c>
      <c r="E28" s="6">
        <v>891262.7</v>
      </c>
      <c r="F28" s="6">
        <v>888582.7</v>
      </c>
      <c r="G28" s="6">
        <f t="shared" si="1"/>
        <v>2503462.42</v>
      </c>
    </row>
    <row r="29" spans="1:7" x14ac:dyDescent="0.2">
      <c r="A29" s="39" t="s">
        <v>153</v>
      </c>
      <c r="B29" s="6">
        <v>16190553.91</v>
      </c>
      <c r="C29" s="6">
        <v>57448.02</v>
      </c>
      <c r="D29" s="6">
        <f t="shared" si="0"/>
        <v>16248001.93</v>
      </c>
      <c r="E29" s="6">
        <v>3610857.25</v>
      </c>
      <c r="F29" s="6">
        <v>3560651.25</v>
      </c>
      <c r="G29" s="6">
        <f t="shared" si="1"/>
        <v>12637144.68</v>
      </c>
    </row>
    <row r="30" spans="1:7" x14ac:dyDescent="0.2">
      <c r="A30" s="39" t="s">
        <v>154</v>
      </c>
      <c r="B30" s="6">
        <v>4439261.2699999996</v>
      </c>
      <c r="C30" s="6">
        <v>73050.720000000001</v>
      </c>
      <c r="D30" s="6">
        <f t="shared" si="0"/>
        <v>4512311.9899999993</v>
      </c>
      <c r="E30" s="6">
        <v>1024215.76</v>
      </c>
      <c r="F30" s="6">
        <v>1006189.76</v>
      </c>
      <c r="G30" s="6">
        <f t="shared" si="1"/>
        <v>3488096.2299999995</v>
      </c>
    </row>
    <row r="31" spans="1:7" x14ac:dyDescent="0.2">
      <c r="A31" s="39" t="s">
        <v>155</v>
      </c>
      <c r="B31" s="6">
        <v>2585090.75</v>
      </c>
      <c r="C31" s="6">
        <v>0</v>
      </c>
      <c r="D31" s="6">
        <f t="shared" si="0"/>
        <v>2585090.75</v>
      </c>
      <c r="E31" s="6">
        <v>557842.31000000006</v>
      </c>
      <c r="F31" s="6">
        <v>557842.31000000006</v>
      </c>
      <c r="G31" s="6">
        <f t="shared" si="1"/>
        <v>2027248.44</v>
      </c>
    </row>
    <row r="32" spans="1:7" x14ac:dyDescent="0.2">
      <c r="A32" s="39" t="s">
        <v>156</v>
      </c>
      <c r="B32" s="6">
        <v>1437865.15</v>
      </c>
      <c r="C32" s="6">
        <v>0</v>
      </c>
      <c r="D32" s="6">
        <f t="shared" si="0"/>
        <v>1437865.15</v>
      </c>
      <c r="E32" s="6">
        <v>309017.18</v>
      </c>
      <c r="F32" s="6">
        <v>303847.18</v>
      </c>
      <c r="G32" s="6">
        <f t="shared" si="1"/>
        <v>1128847.97</v>
      </c>
    </row>
    <row r="33" spans="1:7" x14ac:dyDescent="0.2">
      <c r="A33" s="39" t="s">
        <v>157</v>
      </c>
      <c r="B33" s="6">
        <v>12178625.43</v>
      </c>
      <c r="C33" s="6">
        <v>801000</v>
      </c>
      <c r="D33" s="6">
        <f t="shared" si="0"/>
        <v>12979625.43</v>
      </c>
      <c r="E33" s="6">
        <v>4131280.39</v>
      </c>
      <c r="F33" s="6">
        <v>4069442.39</v>
      </c>
      <c r="G33" s="6">
        <f t="shared" si="1"/>
        <v>8848345.0399999991</v>
      </c>
    </row>
    <row r="34" spans="1:7" x14ac:dyDescent="0.2">
      <c r="A34" s="39" t="s">
        <v>158</v>
      </c>
      <c r="B34" s="6">
        <v>4467598.08</v>
      </c>
      <c r="C34" s="6">
        <v>443628.05</v>
      </c>
      <c r="D34" s="6">
        <f t="shared" si="0"/>
        <v>4911226.13</v>
      </c>
      <c r="E34" s="6">
        <v>1107595.67</v>
      </c>
      <c r="F34" s="6">
        <v>1107595.67</v>
      </c>
      <c r="G34" s="6">
        <f t="shared" si="1"/>
        <v>3803630.46</v>
      </c>
    </row>
    <row r="35" spans="1:7" x14ac:dyDescent="0.2">
      <c r="A35" s="39" t="s">
        <v>159</v>
      </c>
      <c r="B35" s="6">
        <v>7277373.4000000004</v>
      </c>
      <c r="C35" s="6">
        <v>203421.57</v>
      </c>
      <c r="D35" s="6">
        <f t="shared" si="0"/>
        <v>7480794.9700000007</v>
      </c>
      <c r="E35" s="6">
        <v>2003498.96</v>
      </c>
      <c r="F35" s="6">
        <v>1988313.89</v>
      </c>
      <c r="G35" s="6">
        <f t="shared" si="1"/>
        <v>5477296.0100000007</v>
      </c>
    </row>
    <row r="36" spans="1:7" x14ac:dyDescent="0.2">
      <c r="A36" s="39" t="s">
        <v>160</v>
      </c>
      <c r="B36" s="6">
        <v>12304529.130000001</v>
      </c>
      <c r="C36" s="6">
        <v>526680</v>
      </c>
      <c r="D36" s="6">
        <f t="shared" si="0"/>
        <v>12831209.130000001</v>
      </c>
      <c r="E36" s="6">
        <v>1843038.2</v>
      </c>
      <c r="F36" s="6">
        <v>1773039.12</v>
      </c>
      <c r="G36" s="6">
        <f t="shared" si="1"/>
        <v>10988170.930000002</v>
      </c>
    </row>
    <row r="37" spans="1:7" x14ac:dyDescent="0.2">
      <c r="A37" s="39" t="s">
        <v>161</v>
      </c>
      <c r="B37" s="6">
        <v>470012.72</v>
      </c>
      <c r="C37" s="6">
        <v>6000</v>
      </c>
      <c r="D37" s="6">
        <f t="shared" si="0"/>
        <v>476012.72</v>
      </c>
      <c r="E37" s="6">
        <v>104926.15</v>
      </c>
      <c r="F37" s="6">
        <v>102446.15</v>
      </c>
      <c r="G37" s="6">
        <f t="shared" si="1"/>
        <v>371086.56999999995</v>
      </c>
    </row>
    <row r="38" spans="1:7" x14ac:dyDescent="0.2">
      <c r="A38" s="39" t="s">
        <v>162</v>
      </c>
      <c r="B38" s="6">
        <v>3770540.18</v>
      </c>
      <c r="C38" s="6">
        <v>31200</v>
      </c>
      <c r="D38" s="6">
        <f t="shared" si="0"/>
        <v>3801740.18</v>
      </c>
      <c r="E38" s="6">
        <v>918258.98</v>
      </c>
      <c r="F38" s="6">
        <v>912547.98</v>
      </c>
      <c r="G38" s="6">
        <f t="shared" si="1"/>
        <v>2883481.2</v>
      </c>
    </row>
    <row r="39" spans="1:7" x14ac:dyDescent="0.2">
      <c r="A39" s="39" t="s">
        <v>163</v>
      </c>
      <c r="B39" s="6">
        <v>4148258.46</v>
      </c>
      <c r="C39" s="6">
        <v>1161634</v>
      </c>
      <c r="D39" s="6">
        <f t="shared" si="0"/>
        <v>5309892.46</v>
      </c>
      <c r="E39" s="6">
        <v>483268.79</v>
      </c>
      <c r="F39" s="6">
        <v>494268.79</v>
      </c>
      <c r="G39" s="6">
        <f t="shared" si="1"/>
        <v>4826623.67</v>
      </c>
    </row>
    <row r="40" spans="1:7" x14ac:dyDescent="0.2">
      <c r="A40" s="40" t="s">
        <v>77</v>
      </c>
      <c r="B40" s="12">
        <v>298407297.06999999</v>
      </c>
      <c r="C40" s="12">
        <v>84730430.619999975</v>
      </c>
      <c r="D40" s="12">
        <v>383137727.69000006</v>
      </c>
      <c r="E40" s="12">
        <v>83168223.090000033</v>
      </c>
      <c r="F40" s="12">
        <v>82718699.110000044</v>
      </c>
      <c r="G40" s="12">
        <v>299969504.59999996</v>
      </c>
    </row>
    <row r="43" spans="1:7" ht="45" customHeight="1" x14ac:dyDescent="0.2">
      <c r="A43" s="48" t="s">
        <v>164</v>
      </c>
      <c r="B43" s="49"/>
      <c r="C43" s="49"/>
      <c r="D43" s="49"/>
      <c r="E43" s="49"/>
      <c r="F43" s="49"/>
      <c r="G43" s="50"/>
    </row>
    <row r="45" spans="1:7" x14ac:dyDescent="0.2">
      <c r="A45" s="27"/>
      <c r="B45" s="17" t="s">
        <v>0</v>
      </c>
      <c r="C45" s="18"/>
      <c r="D45" s="18"/>
      <c r="E45" s="18"/>
      <c r="F45" s="19"/>
      <c r="G45" s="51" t="s">
        <v>7</v>
      </c>
    </row>
    <row r="46" spans="1:7" ht="22.5" x14ac:dyDescent="0.2">
      <c r="A46" s="28" t="s">
        <v>1</v>
      </c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52"/>
    </row>
    <row r="47" spans="1:7" x14ac:dyDescent="0.2">
      <c r="A47" s="29"/>
      <c r="B47" s="4">
        <v>1</v>
      </c>
      <c r="C47" s="4">
        <v>2</v>
      </c>
      <c r="D47" s="4" t="s">
        <v>8</v>
      </c>
      <c r="E47" s="4">
        <v>4</v>
      </c>
      <c r="F47" s="4">
        <v>5</v>
      </c>
      <c r="G47" s="4" t="s">
        <v>9</v>
      </c>
    </row>
    <row r="48" spans="1:7" x14ac:dyDescent="0.2">
      <c r="A48" s="41"/>
      <c r="B48" s="13"/>
      <c r="C48" s="13"/>
      <c r="D48" s="13"/>
      <c r="E48" s="13"/>
      <c r="F48" s="13"/>
      <c r="G48" s="13"/>
    </row>
    <row r="49" spans="1:7" x14ac:dyDescent="0.2">
      <c r="A49" s="20" t="s">
        <v>81</v>
      </c>
      <c r="B49" s="14"/>
      <c r="C49" s="14"/>
      <c r="D49" s="14"/>
      <c r="E49" s="14"/>
      <c r="F49" s="14"/>
      <c r="G49" s="14"/>
    </row>
    <row r="50" spans="1:7" x14ac:dyDescent="0.2">
      <c r="A50" s="20" t="s">
        <v>82</v>
      </c>
      <c r="B50" s="14"/>
      <c r="C50" s="14"/>
      <c r="D50" s="14"/>
      <c r="E50" s="14"/>
      <c r="F50" s="14"/>
      <c r="G50" s="14"/>
    </row>
    <row r="51" spans="1:7" x14ac:dyDescent="0.2">
      <c r="A51" s="20" t="s">
        <v>83</v>
      </c>
      <c r="B51" s="14"/>
      <c r="C51" s="14"/>
      <c r="D51" s="14"/>
      <c r="E51" s="14"/>
      <c r="F51" s="14"/>
      <c r="G51" s="14"/>
    </row>
    <row r="52" spans="1:7" x14ac:dyDescent="0.2">
      <c r="A52" s="20" t="s">
        <v>84</v>
      </c>
      <c r="B52" s="14"/>
      <c r="C52" s="14"/>
      <c r="D52" s="14"/>
      <c r="E52" s="14"/>
      <c r="F52" s="14"/>
      <c r="G52" s="14"/>
    </row>
    <row r="53" spans="1:7" x14ac:dyDescent="0.2">
      <c r="A53" s="2"/>
      <c r="B53" s="15"/>
      <c r="C53" s="15"/>
      <c r="D53" s="15"/>
      <c r="E53" s="15"/>
      <c r="F53" s="15"/>
      <c r="G53" s="15"/>
    </row>
    <row r="54" spans="1:7" x14ac:dyDescent="0.2">
      <c r="A54" s="40" t="s">
        <v>77</v>
      </c>
      <c r="B54" s="12"/>
      <c r="C54" s="12"/>
      <c r="D54" s="12"/>
      <c r="E54" s="12"/>
      <c r="F54" s="12"/>
      <c r="G54" s="12"/>
    </row>
    <row r="57" spans="1:7" ht="45" customHeight="1" x14ac:dyDescent="0.2">
      <c r="A57" s="55" t="s">
        <v>166</v>
      </c>
      <c r="B57" s="56"/>
      <c r="C57" s="56"/>
      <c r="D57" s="56"/>
      <c r="E57" s="56"/>
      <c r="F57" s="56"/>
      <c r="G57" s="57"/>
    </row>
    <row r="58" spans="1:7" x14ac:dyDescent="0.2">
      <c r="A58" s="27"/>
      <c r="B58" s="17" t="s">
        <v>0</v>
      </c>
      <c r="C58" s="18"/>
      <c r="D58" s="18"/>
      <c r="E58" s="18"/>
      <c r="F58" s="19"/>
      <c r="G58" s="51" t="s">
        <v>7</v>
      </c>
    </row>
    <row r="59" spans="1:7" ht="22.5" x14ac:dyDescent="0.2">
      <c r="A59" s="28" t="s">
        <v>1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52"/>
    </row>
    <row r="60" spans="1:7" x14ac:dyDescent="0.2">
      <c r="A60" s="29"/>
      <c r="B60" s="4">
        <v>1</v>
      </c>
      <c r="C60" s="4">
        <v>2</v>
      </c>
      <c r="D60" s="4" t="s">
        <v>8</v>
      </c>
      <c r="E60" s="4">
        <v>4</v>
      </c>
      <c r="F60" s="4">
        <v>5</v>
      </c>
      <c r="G60" s="4" t="s">
        <v>9</v>
      </c>
    </row>
    <row r="61" spans="1:7" x14ac:dyDescent="0.2">
      <c r="A61" s="41"/>
      <c r="B61" s="13"/>
      <c r="C61" s="13"/>
      <c r="D61" s="13"/>
      <c r="E61" s="13"/>
      <c r="F61" s="13"/>
      <c r="G61" s="13"/>
    </row>
    <row r="62" spans="1:7" ht="22.5" x14ac:dyDescent="0.2">
      <c r="A62" s="42" t="s">
        <v>85</v>
      </c>
      <c r="B62" s="14">
        <v>24651826.02</v>
      </c>
      <c r="C62" s="14">
        <v>2000000</v>
      </c>
      <c r="D62" s="14">
        <v>26651826.02</v>
      </c>
      <c r="E62" s="14">
        <v>12912965.49</v>
      </c>
      <c r="F62" s="14">
        <v>12912965.49</v>
      </c>
      <c r="G62" s="14">
        <v>13738860.529999999</v>
      </c>
    </row>
    <row r="63" spans="1:7" x14ac:dyDescent="0.2">
      <c r="A63" s="42"/>
      <c r="B63" s="14"/>
      <c r="C63" s="14"/>
      <c r="D63" s="14"/>
      <c r="E63" s="14"/>
      <c r="F63" s="14"/>
      <c r="G63" s="14"/>
    </row>
    <row r="64" spans="1:7" x14ac:dyDescent="0.2">
      <c r="A64" s="42" t="s">
        <v>86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x14ac:dyDescent="0.2">
      <c r="A65" s="42"/>
      <c r="B65" s="14"/>
      <c r="C65" s="14"/>
      <c r="D65" s="14"/>
      <c r="E65" s="14"/>
      <c r="F65" s="14"/>
      <c r="G65" s="14"/>
    </row>
    <row r="66" spans="1:7" ht="22.5" x14ac:dyDescent="0.2">
      <c r="A66" s="42" t="s">
        <v>87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x14ac:dyDescent="0.2">
      <c r="A67" s="42"/>
      <c r="B67" s="14"/>
      <c r="C67" s="14"/>
      <c r="D67" s="14"/>
      <c r="E67" s="14"/>
      <c r="F67" s="14"/>
      <c r="G67" s="14"/>
    </row>
    <row r="68" spans="1:7" ht="22.5" x14ac:dyDescent="0.2">
      <c r="A68" s="42" t="s">
        <v>88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x14ac:dyDescent="0.2">
      <c r="A69" s="42"/>
      <c r="B69" s="14"/>
      <c r="C69" s="14"/>
      <c r="D69" s="14"/>
      <c r="E69" s="14"/>
      <c r="F69" s="14"/>
      <c r="G69" s="14"/>
    </row>
    <row r="70" spans="1:7" ht="22.5" x14ac:dyDescent="0.2">
      <c r="A70" s="42" t="s">
        <v>89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x14ac:dyDescent="0.2">
      <c r="A71" s="42"/>
      <c r="B71" s="14"/>
      <c r="C71" s="14"/>
      <c r="D71" s="14"/>
      <c r="E71" s="14"/>
      <c r="F71" s="14"/>
      <c r="G71" s="14"/>
    </row>
    <row r="72" spans="1:7" ht="22.5" x14ac:dyDescent="0.2">
      <c r="A72" s="42" t="s">
        <v>90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x14ac:dyDescent="0.2">
      <c r="A73" s="42"/>
      <c r="B73" s="14"/>
      <c r="C73" s="14"/>
      <c r="D73" s="14"/>
      <c r="E73" s="14"/>
      <c r="F73" s="14"/>
      <c r="G73" s="14"/>
    </row>
    <row r="74" spans="1:7" x14ac:dyDescent="0.2">
      <c r="A74" s="42" t="s">
        <v>91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x14ac:dyDescent="0.2">
      <c r="A75" s="43"/>
      <c r="B75" s="15"/>
      <c r="C75" s="15"/>
      <c r="D75" s="15"/>
      <c r="E75" s="15"/>
      <c r="F75" s="15"/>
      <c r="G75" s="15"/>
    </row>
    <row r="76" spans="1:7" x14ac:dyDescent="0.2">
      <c r="A76" s="44" t="s">
        <v>77</v>
      </c>
      <c r="B76" s="12">
        <v>24651826.02</v>
      </c>
      <c r="C76" s="12">
        <v>2000000</v>
      </c>
      <c r="D76" s="12">
        <v>26651826.02</v>
      </c>
      <c r="E76" s="12">
        <v>12912965.49</v>
      </c>
      <c r="F76" s="12">
        <v>12912965.49</v>
      </c>
      <c r="G76" s="12">
        <v>13738860.529999999</v>
      </c>
    </row>
    <row r="80" spans="1:7" x14ac:dyDescent="0.2">
      <c r="A80" s="24"/>
      <c r="D80" s="24"/>
      <c r="E80" s="24"/>
      <c r="F80" s="24"/>
    </row>
    <row r="81" spans="1:6" ht="12" x14ac:dyDescent="0.2">
      <c r="A81" s="25" t="s">
        <v>172</v>
      </c>
      <c r="D81" s="53" t="s">
        <v>170</v>
      </c>
      <c r="E81" s="53"/>
      <c r="F81" s="53"/>
    </row>
    <row r="82" spans="1:6" ht="60.75" customHeight="1" x14ac:dyDescent="0.2">
      <c r="A82" s="26" t="s">
        <v>173</v>
      </c>
      <c r="D82" s="54" t="s">
        <v>171</v>
      </c>
      <c r="E82" s="54"/>
      <c r="F82" s="54"/>
    </row>
    <row r="83" spans="1:6" ht="12" x14ac:dyDescent="0.2">
      <c r="A83" s="25" t="s">
        <v>168</v>
      </c>
    </row>
    <row r="84" spans="1:6" ht="12" x14ac:dyDescent="0.2">
      <c r="A84" s="25" t="s">
        <v>169</v>
      </c>
    </row>
  </sheetData>
  <sheetProtection formatCells="0" formatColumns="0" formatRows="0" insertRows="0" deleteRows="0" autoFilter="0"/>
  <mergeCells count="8">
    <mergeCell ref="A1:G1"/>
    <mergeCell ref="A43:G43"/>
    <mergeCell ref="A57:G57"/>
    <mergeCell ref="D81:F81"/>
    <mergeCell ref="D82:F82"/>
    <mergeCell ref="G3:G4"/>
    <mergeCell ref="G45:G46"/>
    <mergeCell ref="G58:G59"/>
  </mergeCells>
  <printOptions horizontalCentered="1"/>
  <pageMargins left="0.23622047244094491" right="0.23622047244094491" top="0.15748031496062992" bottom="0.15748031496062992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showGridLines="0" topLeftCell="A17" zoomScaleNormal="100" workbookViewId="0">
      <selection activeCell="A49" sqref="A49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167</v>
      </c>
      <c r="B1" s="58"/>
      <c r="C1" s="58"/>
      <c r="D1" s="58"/>
      <c r="E1" s="58"/>
      <c r="F1" s="58"/>
      <c r="G1" s="59"/>
    </row>
    <row r="2" spans="1:7" x14ac:dyDescent="0.2">
      <c r="A2" s="27"/>
      <c r="B2" s="17" t="s">
        <v>0</v>
      </c>
      <c r="C2" s="18"/>
      <c r="D2" s="18"/>
      <c r="E2" s="18"/>
      <c r="F2" s="19"/>
      <c r="G2" s="51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5"/>
      <c r="B5" s="5"/>
      <c r="C5" s="5"/>
      <c r="D5" s="5"/>
      <c r="E5" s="5"/>
      <c r="F5" s="5"/>
      <c r="G5" s="5"/>
    </row>
    <row r="6" spans="1:7" x14ac:dyDescent="0.2">
      <c r="A6" s="16" t="s">
        <v>92</v>
      </c>
      <c r="B6" s="6">
        <v>163316146.06</v>
      </c>
      <c r="C6" s="6">
        <v>24180704.700000003</v>
      </c>
      <c r="D6" s="6">
        <v>187496850.75999999</v>
      </c>
      <c r="E6" s="6">
        <v>44389381.949999996</v>
      </c>
      <c r="F6" s="6">
        <v>44311971.679999992</v>
      </c>
      <c r="G6" s="6">
        <v>143107468.81</v>
      </c>
    </row>
    <row r="7" spans="1:7" x14ac:dyDescent="0.2">
      <c r="A7" s="46" t="s">
        <v>93</v>
      </c>
      <c r="B7" s="6">
        <v>36644379.149999999</v>
      </c>
      <c r="C7" s="6">
        <v>3334409.91</v>
      </c>
      <c r="D7" s="6">
        <v>39978789.060000002</v>
      </c>
      <c r="E7" s="6">
        <v>16672329.439999999</v>
      </c>
      <c r="F7" s="6">
        <v>16672329.439999999</v>
      </c>
      <c r="G7" s="6">
        <v>23306459.620000005</v>
      </c>
    </row>
    <row r="8" spans="1:7" x14ac:dyDescent="0.2">
      <c r="A8" s="46" t="s">
        <v>94</v>
      </c>
      <c r="B8" s="6">
        <v>440438.18</v>
      </c>
      <c r="C8" s="6">
        <v>0</v>
      </c>
      <c r="D8" s="6">
        <v>440438.18</v>
      </c>
      <c r="E8" s="6">
        <v>67321.2</v>
      </c>
      <c r="F8" s="6">
        <v>67321.2</v>
      </c>
      <c r="G8" s="6">
        <v>373116.98</v>
      </c>
    </row>
    <row r="9" spans="1:7" x14ac:dyDescent="0.2">
      <c r="A9" s="46" t="s">
        <v>127</v>
      </c>
      <c r="B9" s="6">
        <v>21621749.059999999</v>
      </c>
      <c r="C9" s="6">
        <v>1162587.26</v>
      </c>
      <c r="D9" s="6">
        <v>22784336.32</v>
      </c>
      <c r="E9" s="6">
        <v>4005078.32</v>
      </c>
      <c r="F9" s="6">
        <v>4005078.32</v>
      </c>
      <c r="G9" s="6">
        <v>18779258</v>
      </c>
    </row>
    <row r="10" spans="1:7" x14ac:dyDescent="0.2">
      <c r="A10" s="46" t="s">
        <v>95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46" t="s">
        <v>96</v>
      </c>
      <c r="B11" s="6">
        <v>17048932.829999998</v>
      </c>
      <c r="C11" s="6">
        <v>16538790.710000001</v>
      </c>
      <c r="D11" s="6">
        <v>33587723.539999999</v>
      </c>
      <c r="E11" s="6">
        <v>3747586.88</v>
      </c>
      <c r="F11" s="6">
        <v>3743597.88</v>
      </c>
      <c r="G11" s="6">
        <v>29840136.66</v>
      </c>
    </row>
    <row r="12" spans="1:7" x14ac:dyDescent="0.2">
      <c r="A12" s="46" t="s">
        <v>97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46" t="s">
        <v>98</v>
      </c>
      <c r="B13" s="6">
        <v>74623840.780000001</v>
      </c>
      <c r="C13" s="6">
        <v>2923935.25</v>
      </c>
      <c r="D13" s="6">
        <v>77547776.030000001</v>
      </c>
      <c r="E13" s="6">
        <v>16708773.08</v>
      </c>
      <c r="F13" s="6">
        <v>16658422.08</v>
      </c>
      <c r="G13" s="6">
        <v>60839002.950000003</v>
      </c>
    </row>
    <row r="14" spans="1:7" x14ac:dyDescent="0.2">
      <c r="A14" s="46" t="s">
        <v>36</v>
      </c>
      <c r="B14" s="6">
        <v>12936806.060000001</v>
      </c>
      <c r="C14" s="6">
        <v>220981.57</v>
      </c>
      <c r="D14" s="6">
        <v>13157787.630000001</v>
      </c>
      <c r="E14" s="6">
        <v>3188293.03</v>
      </c>
      <c r="F14" s="6">
        <v>3165222.76</v>
      </c>
      <c r="G14" s="6">
        <v>9969494.6000000015</v>
      </c>
    </row>
    <row r="15" spans="1:7" x14ac:dyDescent="0.2">
      <c r="A15" s="47"/>
      <c r="B15" s="6"/>
      <c r="C15" s="6"/>
      <c r="D15" s="6"/>
      <c r="E15" s="6"/>
      <c r="F15" s="6"/>
      <c r="G15" s="6"/>
    </row>
    <row r="16" spans="1:7" x14ac:dyDescent="0.2">
      <c r="A16" s="16" t="s">
        <v>99</v>
      </c>
      <c r="B16" s="6">
        <v>130942892.55000001</v>
      </c>
      <c r="C16" s="6">
        <v>59388091.920000002</v>
      </c>
      <c r="D16" s="6">
        <v>190330984.47</v>
      </c>
      <c r="E16" s="6">
        <v>38295572.350000009</v>
      </c>
      <c r="F16" s="6">
        <v>37912458.640000008</v>
      </c>
      <c r="G16" s="6">
        <v>152035412.12</v>
      </c>
    </row>
    <row r="17" spans="1:7" x14ac:dyDescent="0.2">
      <c r="A17" s="46" t="s">
        <v>100</v>
      </c>
      <c r="B17" s="6">
        <v>275000</v>
      </c>
      <c r="C17" s="6">
        <v>0</v>
      </c>
      <c r="D17" s="6">
        <v>275000</v>
      </c>
      <c r="E17" s="6">
        <v>17357.63</v>
      </c>
      <c r="F17" s="6">
        <v>11646.63</v>
      </c>
      <c r="G17" s="6">
        <v>257642.37</v>
      </c>
    </row>
    <row r="18" spans="1:7" x14ac:dyDescent="0.2">
      <c r="A18" s="46" t="s">
        <v>101</v>
      </c>
      <c r="B18" s="6">
        <v>109428910.48</v>
      </c>
      <c r="C18" s="6">
        <v>59803609.170000002</v>
      </c>
      <c r="D18" s="6">
        <v>169232519.65000001</v>
      </c>
      <c r="E18" s="6">
        <v>34722078.5</v>
      </c>
      <c r="F18" s="6">
        <v>34417163.5</v>
      </c>
      <c r="G18" s="6">
        <v>134510441.15000001</v>
      </c>
    </row>
    <row r="19" spans="1:7" x14ac:dyDescent="0.2">
      <c r="A19" s="46" t="s">
        <v>102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">
      <c r="A20" s="46" t="s">
        <v>103</v>
      </c>
      <c r="B20" s="6">
        <v>7398498.1200000001</v>
      </c>
      <c r="C20" s="6">
        <v>966628.05</v>
      </c>
      <c r="D20" s="6">
        <v>8365126.1699999999</v>
      </c>
      <c r="E20" s="6">
        <v>1374675.85</v>
      </c>
      <c r="F20" s="6">
        <v>1311048.77</v>
      </c>
      <c r="G20" s="6">
        <v>6990450.3200000003</v>
      </c>
    </row>
    <row r="21" spans="1:7" x14ac:dyDescent="0.2">
      <c r="A21" s="46" t="s">
        <v>104</v>
      </c>
      <c r="B21" s="6">
        <v>9843641.8100000005</v>
      </c>
      <c r="C21" s="6">
        <v>9680</v>
      </c>
      <c r="D21" s="6">
        <v>9853321.8100000005</v>
      </c>
      <c r="E21" s="6">
        <v>1680884.17</v>
      </c>
      <c r="F21" s="6">
        <v>1672032.17</v>
      </c>
      <c r="G21" s="6">
        <v>8172437.6400000006</v>
      </c>
    </row>
    <row r="22" spans="1:7" x14ac:dyDescent="0.2">
      <c r="A22" s="46" t="s">
        <v>105</v>
      </c>
      <c r="B22" s="6">
        <v>3996842.14</v>
      </c>
      <c r="C22" s="6">
        <v>-1391825.3</v>
      </c>
      <c r="D22" s="6">
        <v>2605016.84</v>
      </c>
      <c r="E22" s="6">
        <v>500576.2</v>
      </c>
      <c r="F22" s="6">
        <v>500567.57</v>
      </c>
      <c r="G22" s="6">
        <v>2104440.6399999997</v>
      </c>
    </row>
    <row r="23" spans="1:7" x14ac:dyDescent="0.2">
      <c r="A23" s="46" t="s">
        <v>106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47"/>
      <c r="B24" s="6"/>
      <c r="C24" s="6"/>
      <c r="D24" s="6"/>
      <c r="E24" s="6"/>
      <c r="F24" s="6"/>
      <c r="G24" s="6"/>
    </row>
    <row r="25" spans="1:7" x14ac:dyDescent="0.2">
      <c r="A25" s="16" t="s">
        <v>107</v>
      </c>
      <c r="B25" s="6">
        <v>4148258.46</v>
      </c>
      <c r="C25" s="6">
        <v>1161634</v>
      </c>
      <c r="D25" s="6">
        <v>5309892.46</v>
      </c>
      <c r="E25" s="6">
        <v>483268.79</v>
      </c>
      <c r="F25" s="6">
        <v>494268.79</v>
      </c>
      <c r="G25" s="6">
        <v>4826623.67</v>
      </c>
    </row>
    <row r="26" spans="1:7" x14ac:dyDescent="0.2">
      <c r="A26" s="46" t="s">
        <v>108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46" t="s">
        <v>109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46" t="s">
        <v>110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46" t="s">
        <v>111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46" t="s">
        <v>112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46" t="s">
        <v>113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">
      <c r="A32" s="46" t="s">
        <v>114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46" t="s">
        <v>115</v>
      </c>
      <c r="B33" s="6">
        <v>4148258.46</v>
      </c>
      <c r="C33" s="6">
        <v>1161634</v>
      </c>
      <c r="D33" s="6">
        <v>5309892.46</v>
      </c>
      <c r="E33" s="6">
        <v>483268.79</v>
      </c>
      <c r="F33" s="6">
        <v>494268.79</v>
      </c>
      <c r="G33" s="6">
        <v>4826623.67</v>
      </c>
    </row>
    <row r="34" spans="1:7" x14ac:dyDescent="0.2">
      <c r="A34" s="46" t="s">
        <v>116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47"/>
      <c r="B35" s="6"/>
      <c r="C35" s="6"/>
      <c r="D35" s="6"/>
      <c r="E35" s="6"/>
      <c r="F35" s="6"/>
      <c r="G35" s="6"/>
    </row>
    <row r="36" spans="1:7" x14ac:dyDescent="0.2">
      <c r="A36" s="16" t="s">
        <v>117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46" t="s">
        <v>118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22.5" x14ac:dyDescent="0.2">
      <c r="A38" s="46" t="s">
        <v>119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46" t="s">
        <v>120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46" t="s">
        <v>121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47"/>
      <c r="B41" s="6"/>
      <c r="C41" s="6"/>
      <c r="D41" s="6"/>
      <c r="E41" s="6"/>
      <c r="F41" s="6"/>
      <c r="G41" s="6"/>
    </row>
    <row r="42" spans="1:7" x14ac:dyDescent="0.2">
      <c r="A42" s="44" t="s">
        <v>77</v>
      </c>
      <c r="B42" s="12">
        <v>298407297.07000005</v>
      </c>
      <c r="C42" s="12">
        <v>84730430.620000005</v>
      </c>
      <c r="D42" s="12">
        <v>383137727.69</v>
      </c>
      <c r="E42" s="12">
        <v>83168223.090000004</v>
      </c>
      <c r="F42" s="12">
        <v>82718699.109999999</v>
      </c>
      <c r="G42" s="12">
        <v>299969504.60000002</v>
      </c>
    </row>
    <row r="46" spans="1:7" x14ac:dyDescent="0.2">
      <c r="A46" s="24"/>
      <c r="D46" s="24"/>
      <c r="E46" s="24"/>
      <c r="F46" s="24"/>
    </row>
    <row r="47" spans="1:7" ht="12" x14ac:dyDescent="0.2">
      <c r="A47" s="25" t="s">
        <v>172</v>
      </c>
      <c r="D47" s="53" t="s">
        <v>170</v>
      </c>
      <c r="E47" s="53"/>
      <c r="F47" s="53"/>
    </row>
    <row r="48" spans="1:7" ht="59.25" customHeight="1" x14ac:dyDescent="0.2">
      <c r="A48" s="26" t="s">
        <v>173</v>
      </c>
      <c r="D48" s="54" t="s">
        <v>171</v>
      </c>
      <c r="E48" s="54"/>
      <c r="F48" s="54"/>
    </row>
    <row r="49" spans="1:1" ht="12" x14ac:dyDescent="0.2">
      <c r="A49" s="25" t="s">
        <v>168</v>
      </c>
    </row>
    <row r="50" spans="1:1" ht="12" x14ac:dyDescent="0.2">
      <c r="A50" s="25" t="s">
        <v>169</v>
      </c>
    </row>
  </sheetData>
  <sheetProtection formatCells="0" formatColumns="0" formatRows="0" autoFilter="0"/>
  <mergeCells count="4">
    <mergeCell ref="G2:G3"/>
    <mergeCell ref="A1:G1"/>
    <mergeCell ref="D47:F47"/>
    <mergeCell ref="D48:F48"/>
  </mergeCells>
  <printOptions horizontalCentered="1"/>
  <pageMargins left="0.31496062992125984" right="0.31496062992125984" top="0.15748031496062992" bottom="0.15748031496062992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2024-04-26T17:13:14Z</cp:lastPrinted>
  <dcterms:created xsi:type="dcterms:W3CDTF">2014-02-10T03:37:14Z</dcterms:created>
  <dcterms:modified xsi:type="dcterms:W3CDTF">2024-04-26T17:13:15Z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