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8_{FF05D5D7-CE0C-4C3B-80DC-55C42F809B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4" l="1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41" i="4" l="1"/>
  <c r="Q41" i="4"/>
  <c r="I41" i="4" l="1"/>
  <c r="H41" i="4"/>
  <c r="G41" i="4"/>
  <c r="N4" i="4" l="1"/>
  <c r="Q4" i="4"/>
  <c r="P4" i="4"/>
</calcChain>
</file>

<file path=xl/sharedStrings.xml><?xml version="1.0" encoding="utf-8"?>
<sst xmlns="http://schemas.openxmlformats.org/spreadsheetml/2006/main" count="281" uniqueCount="120">
  <si>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</si>
  <si>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</si>
  <si>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</si>
  <si>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</si>
  <si>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</si>
  <si>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</si>
  <si>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</si>
  <si>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</si>
  <si>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</si>
  <si>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</si>
  <si>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</si>
  <si>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</si>
  <si>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</si>
  <si>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</si>
  <si>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</si>
  <si>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</si>
  <si>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</si>
  <si>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</si>
  <si>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</si>
  <si>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</si>
  <si>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</si>
  <si>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</si>
  <si>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ATENCION A LA CIUDADANIA</t>
  </si>
  <si>
    <t>5110</t>
  </si>
  <si>
    <t>BIENES MUEBLES</t>
  </si>
  <si>
    <t>PRESIDENCIA MUNICIPAL</t>
  </si>
  <si>
    <t>31111M200010100</t>
  </si>
  <si>
    <t>E0002</t>
  </si>
  <si>
    <t>TRANSPARENCIA CIUDADANA</t>
  </si>
  <si>
    <t>UNIDAD DE ACCESO A LA INFORMACION</t>
  </si>
  <si>
    <t>31111M200010200</t>
  </si>
  <si>
    <t>E0008</t>
  </si>
  <si>
    <t>PROGRAMA DE ASESORIA Y DEFENSA DE LOS INTERESES</t>
  </si>
  <si>
    <t>ASESORIA JURIDICA</t>
  </si>
  <si>
    <t>31111M200050200</t>
  </si>
  <si>
    <t>E0009</t>
  </si>
  <si>
    <t>PRESERVACION DEL ACERVO HISTORICO</t>
  </si>
  <si>
    <t>ARCHIVO HISTORICO</t>
  </si>
  <si>
    <t>31111M200050300</t>
  </si>
  <si>
    <t>E0011</t>
  </si>
  <si>
    <t>ENLACE S.R.E.</t>
  </si>
  <si>
    <t>OFICINA DE ENLACE SRE</t>
  </si>
  <si>
    <t>31111M200050500</t>
  </si>
  <si>
    <t>E0012</t>
  </si>
  <si>
    <t>REG DL USO DE LA VIA PUBL Y VNTA BBIDAS ALCOHOLICA</t>
  </si>
  <si>
    <t>FISCALIZACION</t>
  </si>
  <si>
    <t>31111M200060200</t>
  </si>
  <si>
    <t>E0029</t>
  </si>
  <si>
    <t>DESARROLLO ECOLOGICO Y URBANO</t>
  </si>
  <si>
    <t>DIR DES URBANO ORD TERRI Y MEDIO AMBIENT</t>
  </si>
  <si>
    <t>31111M200140000</t>
  </si>
  <si>
    <t>5120</t>
  </si>
  <si>
    <t>E001709</t>
  </si>
  <si>
    <t>ATENCION A ACCIDENTES Y EMERGENCIAS</t>
  </si>
  <si>
    <t>SEGURIDAD PUBLICA</t>
  </si>
  <si>
    <t>31111M200090100</t>
  </si>
  <si>
    <t>5130</t>
  </si>
  <si>
    <t>E0003</t>
  </si>
  <si>
    <t>PROGRAMA DE DIFUSION DE GUBERNAMENTAL</t>
  </si>
  <si>
    <t>5150</t>
  </si>
  <si>
    <t>COMUNICACIÓN SOCIAL</t>
  </si>
  <si>
    <t>31111M200010300</t>
  </si>
  <si>
    <t>M000209</t>
  </si>
  <si>
    <t>SOLUCION LAS FALLAS PRESENTADAS LOS DIV EQ DE COMP</t>
  </si>
  <si>
    <t>OFICIALIA MAYOR</t>
  </si>
  <si>
    <t>31111M200120000</t>
  </si>
  <si>
    <t>5190</t>
  </si>
  <si>
    <t>M0002</t>
  </si>
  <si>
    <t>ADMON DE LOS RECURSOS HUMANOS TECNOLOGICOS Y MATER</t>
  </si>
  <si>
    <t>E002706</t>
  </si>
  <si>
    <t>ESPACIOS DIGNIFICADOS</t>
  </si>
  <si>
    <t>5220</t>
  </si>
  <si>
    <t>EDUCACION Y DEPORTES</t>
  </si>
  <si>
    <t>31111M200130100</t>
  </si>
  <si>
    <t>5230</t>
  </si>
  <si>
    <t>5410</t>
  </si>
  <si>
    <t>5510</t>
  </si>
  <si>
    <t>E001706</t>
  </si>
  <si>
    <t>CAPACITACION PERSONAL PC</t>
  </si>
  <si>
    <t>5670</t>
  </si>
  <si>
    <t>E0019</t>
  </si>
  <si>
    <t>DESARROLLO DE OBRAS Y ACCESOS DE CALIDAD</t>
  </si>
  <si>
    <t>DIRECCION DE OBRAS PUBLICAS</t>
  </si>
  <si>
    <t>31111M200100000</t>
  </si>
  <si>
    <t>E0022</t>
  </si>
  <si>
    <t>IMAGEN DE CALIDAD DE LA CIUDAD</t>
  </si>
  <si>
    <t>PARQUES Y JARDINES</t>
  </si>
  <si>
    <t>31111M200110300</t>
  </si>
  <si>
    <t>E0023</t>
  </si>
  <si>
    <t>DESARROLLO DE ACTIVIDADES RECREATIVAS</t>
  </si>
  <si>
    <t>ZOOLOGICO</t>
  </si>
  <si>
    <t>31111M200110700</t>
  </si>
  <si>
    <t>E0025</t>
  </si>
  <si>
    <t>SERVICIOS DE PANTEONES DE CALIDAD</t>
  </si>
  <si>
    <t>PANTEONES</t>
  </si>
  <si>
    <t>31111M200110500</t>
  </si>
  <si>
    <t>E0026</t>
  </si>
  <si>
    <t>SERVICIOS DE ALUMBRADO DE CALIDAD</t>
  </si>
  <si>
    <t>ALUMBRADO PUBLICO</t>
  </si>
  <si>
    <t>31111M200110600</t>
  </si>
  <si>
    <t>5690</t>
  </si>
  <si>
    <t>E0024</t>
  </si>
  <si>
    <t>SERVICIOS DE MERCADO DE CALIDAD</t>
  </si>
  <si>
    <t>MERCADO MUNICIPAL</t>
  </si>
  <si>
    <t>31111M200110400</t>
  </si>
  <si>
    <t>E001901</t>
  </si>
  <si>
    <t>OBRAS Y ACCIONES DE INFRAESTRUCTURA VIAL</t>
  </si>
  <si>
    <t>6140</t>
  </si>
  <si>
    <t>OBRA</t>
  </si>
  <si>
    <t>K0002</t>
  </si>
  <si>
    <t>EMBELLECIENDO MI COLONIA</t>
  </si>
  <si>
    <t>K0003</t>
  </si>
  <si>
    <t>CONECTANDO MI CAMINO RURAL</t>
  </si>
  <si>
    <t>6150</t>
  </si>
  <si>
    <t/>
  </si>
  <si>
    <t>6160</t>
  </si>
  <si>
    <t>E001902</t>
  </si>
  <si>
    <t>REHABILITACION IMAGEN URBANA</t>
  </si>
  <si>
    <t>6220</t>
  </si>
  <si>
    <t>Municipio Moroleón,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</si>
</sst>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50000</v>
      </c>
      <c r="H4" s="10">
        <v>140840.14000000001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0</v>
      </c>
      <c r="H5" s="10">
        <v>17560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31</v>
      </c>
      <c r="B6" s="12" t="s">
        <v>32</v>
      </c>
      <c r="C6" s="12" t="s">
        <v>23</v>
      </c>
      <c r="D6" s="12" t="s">
        <v>24</v>
      </c>
      <c r="E6" s="12" t="s">
        <v>34</v>
      </c>
      <c r="F6" s="12" t="s">
        <v>33</v>
      </c>
      <c r="G6" s="10">
        <v>0</v>
      </c>
      <c r="H6" s="10">
        <v>25460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35</v>
      </c>
      <c r="B7" s="12" t="s">
        <v>36</v>
      </c>
      <c r="C7" s="12" t="s">
        <v>23</v>
      </c>
      <c r="D7" s="12" t="s">
        <v>24</v>
      </c>
      <c r="E7" s="12" t="s">
        <v>38</v>
      </c>
      <c r="F7" s="12" t="s">
        <v>37</v>
      </c>
      <c r="G7" s="10">
        <v>15000</v>
      </c>
      <c r="H7" s="10">
        <v>15000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39</v>
      </c>
      <c r="B8" s="12" t="s">
        <v>40</v>
      </c>
      <c r="C8" s="12" t="s">
        <v>23</v>
      </c>
      <c r="D8" s="12" t="s">
        <v>24</v>
      </c>
      <c r="E8" s="12" t="s">
        <v>42</v>
      </c>
      <c r="F8" s="12" t="s">
        <v>41</v>
      </c>
      <c r="G8" s="10">
        <v>15000</v>
      </c>
      <c r="H8" s="10">
        <v>15000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43</v>
      </c>
      <c r="B9" s="12" t="s">
        <v>44</v>
      </c>
      <c r="C9" s="12" t="s">
        <v>23</v>
      </c>
      <c r="D9" s="12" t="s">
        <v>24</v>
      </c>
      <c r="E9" s="12" t="s">
        <v>46</v>
      </c>
      <c r="F9" s="12" t="s">
        <v>45</v>
      </c>
      <c r="G9" s="10">
        <v>0</v>
      </c>
      <c r="H9" s="10">
        <v>29060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x14ac:dyDescent="0.25">
      <c r="A10" s="12" t="s">
        <v>47</v>
      </c>
      <c r="B10" s="12" t="s">
        <v>48</v>
      </c>
      <c r="C10" s="12" t="s">
        <v>23</v>
      </c>
      <c r="D10" s="12" t="s">
        <v>24</v>
      </c>
      <c r="E10" s="12" t="s">
        <v>50</v>
      </c>
      <c r="F10" s="12" t="s">
        <v>49</v>
      </c>
      <c r="G10" s="10">
        <v>0</v>
      </c>
      <c r="H10" s="10">
        <v>31200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x14ac:dyDescent="0.25">
      <c r="A11" s="12" t="s">
        <v>21</v>
      </c>
      <c r="B11" s="12" t="s">
        <v>22</v>
      </c>
      <c r="C11" s="12" t="s">
        <v>51</v>
      </c>
      <c r="D11" s="12" t="s">
        <v>24</v>
      </c>
      <c r="E11" s="12" t="s">
        <v>26</v>
      </c>
      <c r="F11" s="12" t="s">
        <v>25</v>
      </c>
      <c r="G11" s="10">
        <v>20000</v>
      </c>
      <c r="H11" s="10">
        <v>20000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52</v>
      </c>
      <c r="B12" s="12" t="s">
        <v>53</v>
      </c>
      <c r="C12" s="12" t="s">
        <v>51</v>
      </c>
      <c r="D12" s="12" t="s">
        <v>24</v>
      </c>
      <c r="E12" s="12" t="s">
        <v>55</v>
      </c>
      <c r="F12" s="12" t="s">
        <v>54</v>
      </c>
      <c r="G12" s="10">
        <v>0</v>
      </c>
      <c r="H12" s="10">
        <v>17650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7" x14ac:dyDescent="0.25">
      <c r="A13" s="12" t="s">
        <v>21</v>
      </c>
      <c r="B13" s="12" t="s">
        <v>22</v>
      </c>
      <c r="C13" s="12" t="s">
        <v>56</v>
      </c>
      <c r="D13" s="12" t="s">
        <v>24</v>
      </c>
      <c r="E13" s="12" t="s">
        <v>26</v>
      </c>
      <c r="F13" s="12" t="s">
        <v>25</v>
      </c>
      <c r="G13" s="10">
        <v>0</v>
      </c>
      <c r="H13" s="10">
        <v>190000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57</v>
      </c>
      <c r="B14" s="12" t="s">
        <v>58</v>
      </c>
      <c r="C14" s="12" t="s">
        <v>59</v>
      </c>
      <c r="D14" s="12" t="s">
        <v>24</v>
      </c>
      <c r="E14" s="12" t="s">
        <v>61</v>
      </c>
      <c r="F14" s="12" t="s">
        <v>60</v>
      </c>
      <c r="G14" s="10">
        <v>30000</v>
      </c>
      <c r="H14" s="10">
        <v>30000</v>
      </c>
      <c r="I14" s="10">
        <v>0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0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31</v>
      </c>
      <c r="B15" s="12" t="s">
        <v>32</v>
      </c>
      <c r="C15" s="12" t="s">
        <v>59</v>
      </c>
      <c r="D15" s="12" t="s">
        <v>24</v>
      </c>
      <c r="E15" s="12" t="s">
        <v>34</v>
      </c>
      <c r="F15" s="12" t="s">
        <v>33</v>
      </c>
      <c r="G15" s="10">
        <v>0</v>
      </c>
      <c r="H15" s="10">
        <v>4700</v>
      </c>
      <c r="I15" s="10">
        <v>0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</v>
      </c>
      <c r="P15" s="6">
        <f>IF(J15=0,0,L15/J15)</f>
        <v>0</v>
      </c>
      <c r="Q15" s="6">
        <f>IF(L15=0,0,L15/K15)</f>
        <v>0</v>
      </c>
    </row>
    <row r="16" spans="1:17" x14ac:dyDescent="0.25">
      <c r="A16" s="12" t="s">
        <v>43</v>
      </c>
      <c r="B16" s="12" t="s">
        <v>44</v>
      </c>
      <c r="C16" s="12" t="s">
        <v>59</v>
      </c>
      <c r="D16" s="12" t="s">
        <v>24</v>
      </c>
      <c r="E16" s="12" t="s">
        <v>46</v>
      </c>
      <c r="F16" s="12" t="s">
        <v>45</v>
      </c>
      <c r="G16" s="10">
        <v>29530.400000000001</v>
      </c>
      <c r="H16" s="10">
        <v>29530.400000000001</v>
      </c>
      <c r="I16" s="10">
        <v>0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</v>
      </c>
      <c r="P16" s="6">
        <f>IF(J16=0,0,L16/J16)</f>
        <v>0</v>
      </c>
      <c r="Q16" s="6">
        <f>IF(L16=0,0,L16/K16)</f>
        <v>0</v>
      </c>
    </row>
    <row r="17" spans="1:17" x14ac:dyDescent="0.25">
      <c r="A17" s="12" t="s">
        <v>62</v>
      </c>
      <c r="B17" s="12" t="s">
        <v>63</v>
      </c>
      <c r="C17" s="12" t="s">
        <v>59</v>
      </c>
      <c r="D17" s="12" t="s">
        <v>24</v>
      </c>
      <c r="E17" s="12" t="s">
        <v>65</v>
      </c>
      <c r="F17" s="12" t="s">
        <v>64</v>
      </c>
      <c r="G17" s="10">
        <v>0</v>
      </c>
      <c r="H17" s="10">
        <v>35800</v>
      </c>
      <c r="I17" s="10">
        <v>0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</v>
      </c>
      <c r="P17" s="6">
        <f>IF(J17=0,0,L17/J17)</f>
        <v>0</v>
      </c>
      <c r="Q17" s="6">
        <f>IF(L17=0,0,L17/K17)</f>
        <v>0</v>
      </c>
    </row>
    <row r="18" spans="1:17" x14ac:dyDescent="0.25">
      <c r="A18" s="12" t="s">
        <v>21</v>
      </c>
      <c r="B18" s="12" t="s">
        <v>22</v>
      </c>
      <c r="C18" s="12" t="s">
        <v>66</v>
      </c>
      <c r="D18" s="12" t="s">
        <v>24</v>
      </c>
      <c r="E18" s="12" t="s">
        <v>26</v>
      </c>
      <c r="F18" s="12" t="s">
        <v>25</v>
      </c>
      <c r="G18" s="10">
        <v>0</v>
      </c>
      <c r="H18" s="10">
        <v>6000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7" x14ac:dyDescent="0.25">
      <c r="A19" s="12" t="s">
        <v>67</v>
      </c>
      <c r="B19" s="12" t="s">
        <v>68</v>
      </c>
      <c r="C19" s="12" t="s">
        <v>66</v>
      </c>
      <c r="D19" s="12" t="s">
        <v>24</v>
      </c>
      <c r="E19" s="12" t="s">
        <v>65</v>
      </c>
      <c r="F19" s="12" t="s">
        <v>64</v>
      </c>
      <c r="G19" s="10">
        <v>0</v>
      </c>
      <c r="H19" s="10">
        <v>6000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7" x14ac:dyDescent="0.25">
      <c r="A20" s="12" t="s">
        <v>62</v>
      </c>
      <c r="B20" s="12" t="s">
        <v>63</v>
      </c>
      <c r="C20" s="12" t="s">
        <v>66</v>
      </c>
      <c r="D20" s="12" t="s">
        <v>24</v>
      </c>
      <c r="E20" s="12" t="s">
        <v>65</v>
      </c>
      <c r="F20" s="12" t="s">
        <v>64</v>
      </c>
      <c r="G20" s="10">
        <v>0</v>
      </c>
      <c r="H20" s="10">
        <v>12790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7" x14ac:dyDescent="0.25">
      <c r="A21" s="12" t="s">
        <v>69</v>
      </c>
      <c r="B21" s="12" t="s">
        <v>70</v>
      </c>
      <c r="C21" s="12" t="s">
        <v>71</v>
      </c>
      <c r="D21" s="12" t="s">
        <v>24</v>
      </c>
      <c r="E21" s="12" t="s">
        <v>73</v>
      </c>
      <c r="F21" s="12" t="s">
        <v>72</v>
      </c>
      <c r="G21" s="10">
        <v>0</v>
      </c>
      <c r="H21" s="10">
        <v>100000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7" x14ac:dyDescent="0.25">
      <c r="A22" s="12" t="s">
        <v>57</v>
      </c>
      <c r="B22" s="12" t="s">
        <v>58</v>
      </c>
      <c r="C22" s="12" t="s">
        <v>74</v>
      </c>
      <c r="D22" s="12" t="s">
        <v>24</v>
      </c>
      <c r="E22" s="12" t="s">
        <v>61</v>
      </c>
      <c r="F22" s="12" t="s">
        <v>60</v>
      </c>
      <c r="G22" s="10">
        <v>20000</v>
      </c>
      <c r="H22" s="10">
        <v>20000</v>
      </c>
      <c r="I22" s="10">
        <v>0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0</v>
      </c>
      <c r="P22" s="6">
        <f>IF(J22=0,0,L22/J22)</f>
        <v>0</v>
      </c>
      <c r="Q22" s="6">
        <f>IF(L22=0,0,L22/K22)</f>
        <v>0</v>
      </c>
    </row>
    <row r="23" spans="1:17" x14ac:dyDescent="0.25">
      <c r="A23" s="12" t="s">
        <v>21</v>
      </c>
      <c r="B23" s="12" t="s">
        <v>22</v>
      </c>
      <c r="C23" s="12" t="s">
        <v>75</v>
      </c>
      <c r="D23" s="12" t="s">
        <v>24</v>
      </c>
      <c r="E23" s="12" t="s">
        <v>26</v>
      </c>
      <c r="F23" s="12" t="s">
        <v>25</v>
      </c>
      <c r="G23" s="10">
        <v>0</v>
      </c>
      <c r="H23" s="10">
        <v>900000</v>
      </c>
      <c r="I23" s="10">
        <v>0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</v>
      </c>
      <c r="P23" s="6">
        <f>IF(J23=0,0,L23/J23)</f>
        <v>0</v>
      </c>
      <c r="Q23" s="6">
        <f>IF(L23=0,0,L23/K23)</f>
        <v>0</v>
      </c>
    </row>
    <row r="24" spans="1:17" x14ac:dyDescent="0.25">
      <c r="A24" s="12" t="s">
        <v>62</v>
      </c>
      <c r="B24" s="12" t="s">
        <v>63</v>
      </c>
      <c r="C24" s="12" t="s">
        <v>76</v>
      </c>
      <c r="D24" s="12" t="s">
        <v>24</v>
      </c>
      <c r="E24" s="12" t="s">
        <v>65</v>
      </c>
      <c r="F24" s="12" t="s">
        <v>64</v>
      </c>
      <c r="G24" s="10">
        <v>0</v>
      </c>
      <c r="H24" s="10">
        <v>29500</v>
      </c>
      <c r="I24" s="10">
        <v>28500</v>
      </c>
      <c r="J24" s="5"/>
      <c r="K24" s="5"/>
      <c r="L24" s="5"/>
      <c r="M24" s="8" t="s">
        <v>17</v>
      </c>
      <c r="N24" s="7">
        <f>IF(G24&gt;0,I24/G24,0)</f>
        <v>0</v>
      </c>
      <c r="O24" s="7">
        <f>IF(H24&gt;0,I24/H24,0)</f>
        <v>0.96610169491525422</v>
      </c>
      <c r="P24" s="6">
        <f>IF(J24=0,0,L24/J24)</f>
        <v>0</v>
      </c>
      <c r="Q24" s="6">
        <f>IF(L24=0,0,L24/K24)</f>
        <v>0</v>
      </c>
    </row>
    <row r="25" spans="1:17" x14ac:dyDescent="0.25">
      <c r="A25" s="12" t="s">
        <v>77</v>
      </c>
      <c r="B25" s="12" t="s">
        <v>78</v>
      </c>
      <c r="C25" s="12" t="s">
        <v>79</v>
      </c>
      <c r="D25" s="12" t="s">
        <v>24</v>
      </c>
      <c r="E25" s="12" t="s">
        <v>55</v>
      </c>
      <c r="F25" s="12" t="s">
        <v>54</v>
      </c>
      <c r="G25" s="10">
        <v>35000</v>
      </c>
      <c r="H25" s="10">
        <v>35000</v>
      </c>
      <c r="I25" s="10">
        <v>0</v>
      </c>
      <c r="J25" s="5"/>
      <c r="K25" s="5"/>
      <c r="L25" s="5"/>
      <c r="M25" s="8" t="s">
        <v>17</v>
      </c>
      <c r="N25" s="7">
        <f>IF(G25&gt;0,I25/G25,0)</f>
        <v>0</v>
      </c>
      <c r="O25" s="7">
        <f>IF(H25&gt;0,I25/H25,0)</f>
        <v>0</v>
      </c>
      <c r="P25" s="6">
        <f>IF(J25=0,0,L25/J25)</f>
        <v>0</v>
      </c>
      <c r="Q25" s="6">
        <f>IF(L25=0,0,L25/K25)</f>
        <v>0</v>
      </c>
    </row>
    <row r="26" spans="1:17" x14ac:dyDescent="0.25">
      <c r="A26" s="12" t="s">
        <v>80</v>
      </c>
      <c r="B26" s="12" t="s">
        <v>81</v>
      </c>
      <c r="C26" s="12" t="s">
        <v>79</v>
      </c>
      <c r="D26" s="12" t="s">
        <v>24</v>
      </c>
      <c r="E26" s="12" t="s">
        <v>83</v>
      </c>
      <c r="F26" s="12" t="s">
        <v>82</v>
      </c>
      <c r="G26" s="10">
        <v>10000</v>
      </c>
      <c r="H26" s="10">
        <v>10000</v>
      </c>
      <c r="I26" s="10">
        <v>0</v>
      </c>
      <c r="J26" s="5"/>
      <c r="K26" s="5"/>
      <c r="L26" s="5"/>
      <c r="M26" s="8" t="s">
        <v>17</v>
      </c>
      <c r="N26" s="7">
        <f>IF(G26&gt;0,I26/G26,0)</f>
        <v>0</v>
      </c>
      <c r="O26" s="7">
        <f>IF(H26&gt;0,I26/H26,0)</f>
        <v>0</v>
      </c>
      <c r="P26" s="6">
        <f>IF(J26=0,0,L26/J26)</f>
        <v>0</v>
      </c>
      <c r="Q26" s="6">
        <f>IF(L26=0,0,L26/K26)</f>
        <v>0</v>
      </c>
    </row>
    <row r="27" spans="1:17" x14ac:dyDescent="0.25">
      <c r="A27" s="12" t="s">
        <v>84</v>
      </c>
      <c r="B27" s="12" t="s">
        <v>85</v>
      </c>
      <c r="C27" s="12" t="s">
        <v>79</v>
      </c>
      <c r="D27" s="12" t="s">
        <v>24</v>
      </c>
      <c r="E27" s="12" t="s">
        <v>87</v>
      </c>
      <c r="F27" s="12" t="s">
        <v>86</v>
      </c>
      <c r="G27" s="10">
        <v>70000</v>
      </c>
      <c r="H27" s="10">
        <v>70000</v>
      </c>
      <c r="I27" s="10">
        <v>0</v>
      </c>
      <c r="J27" s="5"/>
      <c r="K27" s="5"/>
      <c r="L27" s="5"/>
      <c r="M27" s="8" t="s">
        <v>17</v>
      </c>
      <c r="N27" s="7">
        <f>IF(G27&gt;0,I27/G27,0)</f>
        <v>0</v>
      </c>
      <c r="O27" s="7">
        <f>IF(H27&gt;0,I27/H27,0)</f>
        <v>0</v>
      </c>
      <c r="P27" s="6">
        <f>IF(J27=0,0,L27/J27)</f>
        <v>0</v>
      </c>
      <c r="Q27" s="6">
        <f>IF(L27=0,0,L27/K27)</f>
        <v>0</v>
      </c>
    </row>
    <row r="28" spans="1:17" x14ac:dyDescent="0.25">
      <c r="A28" s="12" t="s">
        <v>88</v>
      </c>
      <c r="B28" s="12" t="s">
        <v>89</v>
      </c>
      <c r="C28" s="12" t="s">
        <v>79</v>
      </c>
      <c r="D28" s="12" t="s">
        <v>24</v>
      </c>
      <c r="E28" s="12" t="s">
        <v>91</v>
      </c>
      <c r="F28" s="12" t="s">
        <v>90</v>
      </c>
      <c r="G28" s="10">
        <v>20000</v>
      </c>
      <c r="H28" s="10">
        <v>20000</v>
      </c>
      <c r="I28" s="10">
        <v>0</v>
      </c>
      <c r="J28" s="5"/>
      <c r="K28" s="5"/>
      <c r="L28" s="5"/>
      <c r="M28" s="8" t="s">
        <v>17</v>
      </c>
      <c r="N28" s="7">
        <f>IF(G28&gt;0,I28/G28,0)</f>
        <v>0</v>
      </c>
      <c r="O28" s="7">
        <f>IF(H28&gt;0,I28/H28,0)</f>
        <v>0</v>
      </c>
      <c r="P28" s="6">
        <f>IF(J28=0,0,L28/J28)</f>
        <v>0</v>
      </c>
      <c r="Q28" s="6">
        <f>IF(L28=0,0,L28/K28)</f>
        <v>0</v>
      </c>
    </row>
    <row r="29" spans="1:17" x14ac:dyDescent="0.25">
      <c r="A29" s="12" t="s">
        <v>92</v>
      </c>
      <c r="B29" s="12" t="s">
        <v>93</v>
      </c>
      <c r="C29" s="12" t="s">
        <v>79</v>
      </c>
      <c r="D29" s="12" t="s">
        <v>24</v>
      </c>
      <c r="E29" s="12" t="s">
        <v>95</v>
      </c>
      <c r="F29" s="12" t="s">
        <v>94</v>
      </c>
      <c r="G29" s="10">
        <v>40000</v>
      </c>
      <c r="H29" s="10">
        <v>40000</v>
      </c>
      <c r="I29" s="10">
        <v>0</v>
      </c>
      <c r="J29" s="5"/>
      <c r="K29" s="5"/>
      <c r="L29" s="5"/>
      <c r="M29" s="8" t="s">
        <v>17</v>
      </c>
      <c r="N29" s="7">
        <f>IF(G29&gt;0,I29/G29,0)</f>
        <v>0</v>
      </c>
      <c r="O29" s="7">
        <f>IF(H29&gt;0,I29/H29,0)</f>
        <v>0</v>
      </c>
      <c r="P29" s="6">
        <f>IF(J29=0,0,L29/J29)</f>
        <v>0</v>
      </c>
      <c r="Q29" s="6">
        <f>IF(L29=0,0,L29/K29)</f>
        <v>0</v>
      </c>
    </row>
    <row r="30" spans="1:17" x14ac:dyDescent="0.25">
      <c r="A30" s="12" t="s">
        <v>96</v>
      </c>
      <c r="B30" s="12" t="s">
        <v>97</v>
      </c>
      <c r="C30" s="12" t="s">
        <v>79</v>
      </c>
      <c r="D30" s="12" t="s">
        <v>24</v>
      </c>
      <c r="E30" s="12" t="s">
        <v>99</v>
      </c>
      <c r="F30" s="12" t="s">
        <v>98</v>
      </c>
      <c r="G30" s="10">
        <v>20000</v>
      </c>
      <c r="H30" s="10">
        <v>20000</v>
      </c>
      <c r="I30" s="10">
        <v>0</v>
      </c>
      <c r="J30" s="5"/>
      <c r="K30" s="5"/>
      <c r="L30" s="5"/>
      <c r="M30" s="8" t="s">
        <v>17</v>
      </c>
      <c r="N30" s="7">
        <f>IF(G30&gt;0,I30/G30,0)</f>
        <v>0</v>
      </c>
      <c r="O30" s="7">
        <f>IF(H30&gt;0,I30/H30,0)</f>
        <v>0</v>
      </c>
      <c r="P30" s="6">
        <f>IF(J30=0,0,L30/J30)</f>
        <v>0</v>
      </c>
      <c r="Q30" s="6">
        <f>IF(L30=0,0,L30/K30)</f>
        <v>0</v>
      </c>
    </row>
    <row r="31" spans="1:17" x14ac:dyDescent="0.25">
      <c r="A31" s="12" t="s">
        <v>84</v>
      </c>
      <c r="B31" s="12" t="s">
        <v>85</v>
      </c>
      <c r="C31" s="12" t="s">
        <v>100</v>
      </c>
      <c r="D31" s="12" t="s">
        <v>24</v>
      </c>
      <c r="E31" s="12" t="s">
        <v>87</v>
      </c>
      <c r="F31" s="12" t="s">
        <v>86</v>
      </c>
      <c r="G31" s="10">
        <v>10000</v>
      </c>
      <c r="H31" s="10">
        <v>14000</v>
      </c>
      <c r="I31" s="10">
        <v>3900</v>
      </c>
      <c r="J31" s="5"/>
      <c r="K31" s="5"/>
      <c r="L31" s="5"/>
      <c r="M31" s="8" t="s">
        <v>17</v>
      </c>
      <c r="N31" s="7">
        <f>IF(G31&gt;0,I31/G31,0)</f>
        <v>0.39</v>
      </c>
      <c r="O31" s="7">
        <f>IF(H31&gt;0,I31/H31,0)</f>
        <v>0.27857142857142858</v>
      </c>
      <c r="P31" s="6">
        <f>IF(J31=0,0,L31/J31)</f>
        <v>0</v>
      </c>
      <c r="Q31" s="6">
        <f>IF(L31=0,0,L31/K31)</f>
        <v>0</v>
      </c>
    </row>
    <row r="32" spans="1:17" x14ac:dyDescent="0.25">
      <c r="A32" s="12" t="s">
        <v>88</v>
      </c>
      <c r="B32" s="12" t="s">
        <v>89</v>
      </c>
      <c r="C32" s="12" t="s">
        <v>100</v>
      </c>
      <c r="D32" s="12" t="s">
        <v>24</v>
      </c>
      <c r="E32" s="12" t="s">
        <v>91</v>
      </c>
      <c r="F32" s="12" t="s">
        <v>90</v>
      </c>
      <c r="G32" s="10">
        <v>40000</v>
      </c>
      <c r="H32" s="10">
        <v>40000</v>
      </c>
      <c r="I32" s="10">
        <v>0</v>
      </c>
      <c r="J32" s="5"/>
      <c r="K32" s="5"/>
      <c r="L32" s="5"/>
      <c r="M32" s="8" t="s">
        <v>17</v>
      </c>
      <c r="N32" s="7">
        <f>IF(G32&gt;0,I32/G32,0)</f>
        <v>0</v>
      </c>
      <c r="O32" s="7">
        <f>IF(H32&gt;0,I32/H32,0)</f>
        <v>0</v>
      </c>
      <c r="P32" s="6">
        <f>IF(J32=0,0,L32/J32)</f>
        <v>0</v>
      </c>
      <c r="Q32" s="6">
        <f>IF(L32=0,0,L32/K32)</f>
        <v>0</v>
      </c>
    </row>
    <row r="33" spans="1:17" x14ac:dyDescent="0.25">
      <c r="A33" s="12" t="s">
        <v>101</v>
      </c>
      <c r="B33" s="12" t="s">
        <v>102</v>
      </c>
      <c r="C33" s="12" t="s">
        <v>100</v>
      </c>
      <c r="D33" s="12" t="s">
        <v>24</v>
      </c>
      <c r="E33" s="12" t="s">
        <v>104</v>
      </c>
      <c r="F33" s="12" t="s">
        <v>103</v>
      </c>
      <c r="G33" s="10">
        <v>20000</v>
      </c>
      <c r="H33" s="10">
        <v>20000</v>
      </c>
      <c r="I33" s="10">
        <v>0</v>
      </c>
      <c r="J33" s="5"/>
      <c r="K33" s="5"/>
      <c r="L33" s="5"/>
      <c r="M33" s="8" t="s">
        <v>17</v>
      </c>
      <c r="N33" s="7">
        <f>IF(G33&gt;0,I33/G33,0)</f>
        <v>0</v>
      </c>
      <c r="O33" s="7">
        <f>IF(H33&gt;0,I33/H33,0)</f>
        <v>0</v>
      </c>
      <c r="P33" s="6">
        <f>IF(J33=0,0,L33/J33)</f>
        <v>0</v>
      </c>
      <c r="Q33" s="6">
        <f>IF(L33=0,0,L33/K33)</f>
        <v>0</v>
      </c>
    </row>
    <row r="34" spans="1:17" x14ac:dyDescent="0.25">
      <c r="A34" s="12" t="s">
        <v>92</v>
      </c>
      <c r="B34" s="12" t="s">
        <v>93</v>
      </c>
      <c r="C34" s="12" t="s">
        <v>100</v>
      </c>
      <c r="D34" s="12" t="s">
        <v>24</v>
      </c>
      <c r="E34" s="12" t="s">
        <v>95</v>
      </c>
      <c r="F34" s="12" t="s">
        <v>94</v>
      </c>
      <c r="G34" s="10">
        <v>2200</v>
      </c>
      <c r="H34" s="10">
        <v>2200</v>
      </c>
      <c r="I34" s="10">
        <v>0</v>
      </c>
      <c r="J34" s="5"/>
      <c r="K34" s="5"/>
      <c r="L34" s="5"/>
      <c r="M34" s="8" t="s">
        <v>17</v>
      </c>
      <c r="N34" s="7">
        <f>IF(G34&gt;0,I34/G34,0)</f>
        <v>0</v>
      </c>
      <c r="O34" s="7">
        <f>IF(H34&gt;0,I34/H34,0)</f>
        <v>0</v>
      </c>
      <c r="P34" s="6">
        <f>IF(J34=0,0,L34/J34)</f>
        <v>0</v>
      </c>
      <c r="Q34" s="6">
        <f>IF(L34=0,0,L34/K34)</f>
        <v>0</v>
      </c>
    </row>
    <row r="35" spans="1:17" x14ac:dyDescent="0.25">
      <c r="A35" s="12" t="s">
        <v>105</v>
      </c>
      <c r="B35" s="12" t="s">
        <v>106</v>
      </c>
      <c r="C35" s="12" t="s">
        <v>107</v>
      </c>
      <c r="D35" s="12" t="s">
        <v>108</v>
      </c>
      <c r="E35" s="12" t="s">
        <v>83</v>
      </c>
      <c r="F35" s="12" t="s">
        <v>82</v>
      </c>
      <c r="G35" s="10">
        <v>0</v>
      </c>
      <c r="H35" s="10">
        <v>10502775.550000001</v>
      </c>
      <c r="I35" s="10">
        <v>500000</v>
      </c>
      <c r="J35" s="5"/>
      <c r="K35" s="5"/>
      <c r="L35" s="5"/>
      <c r="M35" s="8" t="s">
        <v>17</v>
      </c>
      <c r="N35" s="7">
        <f>IF(G35&gt;0,I35/G35,0)</f>
        <v>0</v>
      </c>
      <c r="O35" s="7">
        <f>IF(H35&gt;0,I35/H35,0)</f>
        <v>4.7606463417186898E-2</v>
      </c>
      <c r="P35" s="6">
        <f>IF(J35=0,0,L35/J35)</f>
        <v>0</v>
      </c>
      <c r="Q35" s="6">
        <f>IF(L35=0,0,L35/K35)</f>
        <v>0</v>
      </c>
    </row>
    <row r="36" spans="1:17" x14ac:dyDescent="0.25">
      <c r="A36" s="12" t="s">
        <v>109</v>
      </c>
      <c r="B36" s="12" t="s">
        <v>110</v>
      </c>
      <c r="C36" s="12" t="s">
        <v>107</v>
      </c>
      <c r="D36" s="12" t="s">
        <v>108</v>
      </c>
      <c r="E36" s="12" t="s">
        <v>83</v>
      </c>
      <c r="F36" s="12" t="s">
        <v>82</v>
      </c>
      <c r="G36" s="10">
        <v>0</v>
      </c>
      <c r="H36" s="10">
        <v>12683545</v>
      </c>
      <c r="I36" s="10">
        <v>12180533.890000001</v>
      </c>
      <c r="J36" s="5"/>
      <c r="K36" s="5"/>
      <c r="L36" s="5"/>
      <c r="M36" s="8" t="s">
        <v>17</v>
      </c>
      <c r="N36" s="7">
        <f>IF(G36&gt;0,I36/G36,0)</f>
        <v>0</v>
      </c>
      <c r="O36" s="7">
        <f>IF(H36&gt;0,I36/H36,0)</f>
        <v>0.96034144160800472</v>
      </c>
      <c r="P36" s="6">
        <f>IF(J36=0,0,L36/J36)</f>
        <v>0</v>
      </c>
      <c r="Q36" s="6">
        <f>IF(L36=0,0,L36/K36)</f>
        <v>0</v>
      </c>
    </row>
    <row r="37" spans="1:17" x14ac:dyDescent="0.25">
      <c r="A37" s="12" t="s">
        <v>111</v>
      </c>
      <c r="B37" s="12" t="s">
        <v>112</v>
      </c>
      <c r="C37" s="12" t="s">
        <v>107</v>
      </c>
      <c r="D37" s="12" t="s">
        <v>108</v>
      </c>
      <c r="E37" s="12" t="s">
        <v>83</v>
      </c>
      <c r="F37" s="12" t="s">
        <v>82</v>
      </c>
      <c r="G37" s="10">
        <v>0</v>
      </c>
      <c r="H37" s="10">
        <v>6501791.3600000003</v>
      </c>
      <c r="I37" s="10">
        <v>781508.68</v>
      </c>
      <c r="J37" s="5"/>
      <c r="K37" s="5"/>
      <c r="L37" s="5"/>
      <c r="M37" s="8" t="s">
        <v>17</v>
      </c>
      <c r="N37" s="7">
        <f>IF(G37&gt;0,I37/G37,0)</f>
        <v>0</v>
      </c>
      <c r="O37" s="7">
        <f>IF(H37&gt;0,I37/H37,0)</f>
        <v>0.12019897851659146</v>
      </c>
      <c r="P37" s="6">
        <f>IF(J37=0,0,L37/J37)</f>
        <v>0</v>
      </c>
      <c r="Q37" s="6">
        <f>IF(L37=0,0,L37/K37)</f>
        <v>0</v>
      </c>
    </row>
    <row r="38" spans="1:17" x14ac:dyDescent="0.25">
      <c r="A38" s="12" t="s">
        <v>105</v>
      </c>
      <c r="B38" s="12" t="s">
        <v>106</v>
      </c>
      <c r="C38" s="12" t="s">
        <v>113</v>
      </c>
      <c r="D38" s="12" t="s">
        <v>108</v>
      </c>
      <c r="E38" s="12" t="s">
        <v>83</v>
      </c>
      <c r="F38" s="12" t="s">
        <v>82</v>
      </c>
      <c r="G38" s="10">
        <v>0</v>
      </c>
      <c r="H38" s="10">
        <v>1500000</v>
      </c>
      <c r="I38" s="10">
        <v>0</v>
      </c>
      <c r="J38" s="5"/>
      <c r="K38" s="5"/>
      <c r="L38" s="5"/>
      <c r="M38" s="8" t="s">
        <v>17</v>
      </c>
      <c r="N38" s="7">
        <f>IF(G38&gt;0,I38/G38,0)</f>
        <v>0</v>
      </c>
      <c r="O38" s="7">
        <f>IF(H38&gt;0,I38/H38,0)</f>
        <v>0</v>
      </c>
      <c r="P38" s="6">
        <f>IF(J38=0,0,L38/J38)</f>
        <v>0</v>
      </c>
      <c r="Q38" s="6">
        <f>IF(L38=0,0,L38/K38)</f>
        <v>0</v>
      </c>
    </row>
    <row r="39" spans="1:17" x14ac:dyDescent="0.25">
      <c r="A39" s="12" t="s">
        <v>114</v>
      </c>
      <c r="B39" s="12" t="s">
        <v>106</v>
      </c>
      <c r="C39" s="12" t="s">
        <v>115</v>
      </c>
      <c r="D39" s="12" t="s">
        <v>108</v>
      </c>
      <c r="E39" s="12" t="s">
        <v>83</v>
      </c>
      <c r="F39" s="12" t="s">
        <v>82</v>
      </c>
      <c r="G39" s="10">
        <v>0</v>
      </c>
      <c r="H39" s="10">
        <v>1700000</v>
      </c>
      <c r="I39" s="10">
        <v>0</v>
      </c>
      <c r="J39" s="5"/>
      <c r="K39" s="5"/>
      <c r="L39" s="5"/>
      <c r="M39" s="8" t="s">
        <v>17</v>
      </c>
      <c r="N39" s="7">
        <f>IF(G39&gt;0,I39/G39,0)</f>
        <v>0</v>
      </c>
      <c r="O39" s="7">
        <f>IF(H39&gt;0,I39/H39,0)</f>
        <v>0</v>
      </c>
      <c r="P39" s="6">
        <f>IF(J39=0,0,L39/J39)</f>
        <v>0</v>
      </c>
      <c r="Q39" s="6">
        <f>IF(L39=0,0,L39/K39)</f>
        <v>0</v>
      </c>
    </row>
    <row r="40" spans="1:17" x14ac:dyDescent="0.25">
      <c r="A40" s="12" t="s">
        <v>116</v>
      </c>
      <c r="B40" s="12" t="s">
        <v>117</v>
      </c>
      <c r="C40" s="12" t="s">
        <v>118</v>
      </c>
      <c r="D40" s="12" t="s">
        <v>108</v>
      </c>
      <c r="E40" s="12" t="s">
        <v>83</v>
      </c>
      <c r="F40" s="12" t="s">
        <v>82</v>
      </c>
      <c r="G40" s="10">
        <v>0</v>
      </c>
      <c r="H40" s="10">
        <v>20389550.399999999</v>
      </c>
      <c r="I40" s="10">
        <v>4359972.82</v>
      </c>
      <c r="J40" s="5"/>
      <c r="K40" s="5"/>
      <c r="L40" s="5"/>
      <c r="M40" s="8" t="s">
        <v>17</v>
      </c>
      <c r="N40" s="7">
        <f>IF(G40&gt;0,I40/G40,0)</f>
        <v>0</v>
      </c>
      <c r="O40" s="7">
        <f>IF(H40&gt;0,I40/H40,0)</f>
        <v>0.21383369100674238</v>
      </c>
      <c r="P40" s="6">
        <f>IF(J40=0,0,L40/J40)</f>
        <v>0</v>
      </c>
      <c r="Q40" s="6">
        <f>IF(L40=0,0,L40/K40)</f>
        <v>0</v>
      </c>
    </row>
    <row r="41" spans="1:17" x14ac:dyDescent="0.25">
      <c r="G41" s="11">
        <f>SUM(G4:G40)</f>
        <v>446730.4</v>
      </c>
      <c r="H41" s="11">
        <f>SUM(H4:H40)</f>
        <v>55224952.850000001</v>
      </c>
      <c r="I41" s="11">
        <f>SUM(I4:I40)</f>
        <v>17854415.390000001</v>
      </c>
      <c r="P41" s="13">
        <f t="shared" ref="P41" si="0">IF(J41=0,0,L41/J41)</f>
        <v>0</v>
      </c>
      <c r="Q41" s="13">
        <f t="shared" ref="Q41" si="1">IF(L41=0,0,L41/K41)</f>
        <v>0</v>
      </c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Robe sandoval</cp:lastModifiedBy>
  <dcterms:created xsi:type="dcterms:W3CDTF">2023-06-21T19:35:53Z</dcterms:created>
  <dcterms:modified xsi:type="dcterms:W3CDTF">2024-04-26T17:29:06Z</dcterms:modified>
</cp:coreProperties>
</file>