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0" yWindow="0" windowWidth="28800" windowHeight="1200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2" l="1"/>
  <c r="F6" i="22"/>
  <c r="E6" i="22"/>
  <c r="D10" i="10" l="1"/>
  <c r="G10" i="10" s="1"/>
  <c r="G9" i="10" s="1"/>
  <c r="F9" i="10"/>
  <c r="E9" i="10"/>
  <c r="D9" i="10"/>
  <c r="C9" i="10"/>
  <c r="B9" i="10"/>
  <c r="D24" i="9"/>
  <c r="G24" i="9" s="1"/>
  <c r="D23" i="9"/>
  <c r="G23" i="9" s="1"/>
  <c r="D22" i="9"/>
  <c r="G22" i="9" s="1"/>
  <c r="D21" i="9"/>
  <c r="D19" i="9" s="1"/>
  <c r="D20" i="9"/>
  <c r="G20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F10" i="9"/>
  <c r="E10" i="9"/>
  <c r="E9" i="9" s="1"/>
  <c r="D10" i="9"/>
  <c r="D9" i="9" s="1"/>
  <c r="C10" i="9"/>
  <c r="B10" i="9"/>
  <c r="F9" i="9"/>
  <c r="C9" i="9"/>
  <c r="B9" i="9"/>
  <c r="G10" i="8"/>
  <c r="D10" i="8"/>
  <c r="G9" i="8"/>
  <c r="F9" i="8"/>
  <c r="E9" i="8"/>
  <c r="D9" i="8"/>
  <c r="C9" i="8"/>
  <c r="B9" i="8"/>
  <c r="D49" i="7"/>
  <c r="G49" i="7" s="1"/>
  <c r="G48" i="7" s="1"/>
  <c r="B48" i="7"/>
  <c r="C48" i="7"/>
  <c r="E48" i="7"/>
  <c r="F48" i="7"/>
  <c r="G43" i="7"/>
  <c r="D43" i="7"/>
  <c r="D42" i="7"/>
  <c r="G42" i="7" s="1"/>
  <c r="G41" i="7"/>
  <c r="D41" i="7"/>
  <c r="D40" i="7"/>
  <c r="D38" i="7" s="1"/>
  <c r="G39" i="7"/>
  <c r="D39" i="7"/>
  <c r="F38" i="7"/>
  <c r="E38" i="7"/>
  <c r="C38" i="7"/>
  <c r="B38" i="7"/>
  <c r="G37" i="7"/>
  <c r="D37" i="7"/>
  <c r="D36" i="7"/>
  <c r="G36" i="7" s="1"/>
  <c r="G35" i="7"/>
  <c r="D35" i="7"/>
  <c r="D34" i="7"/>
  <c r="G34" i="7" s="1"/>
  <c r="G33" i="7"/>
  <c r="D33" i="7"/>
  <c r="D32" i="7"/>
  <c r="G32" i="7" s="1"/>
  <c r="G31" i="7"/>
  <c r="D31" i="7"/>
  <c r="D30" i="7"/>
  <c r="D28" i="7" s="1"/>
  <c r="G29" i="7"/>
  <c r="D29" i="7"/>
  <c r="F28" i="7"/>
  <c r="E28" i="7"/>
  <c r="C28" i="7"/>
  <c r="B28" i="7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D18" i="7" s="1"/>
  <c r="G19" i="7"/>
  <c r="D19" i="7"/>
  <c r="F18" i="7"/>
  <c r="E18" i="7"/>
  <c r="C18" i="7"/>
  <c r="B18" i="7"/>
  <c r="G17" i="7"/>
  <c r="D17" i="7"/>
  <c r="D16" i="7"/>
  <c r="G16" i="7" s="1"/>
  <c r="G15" i="7"/>
  <c r="D15" i="7"/>
  <c r="D14" i="7"/>
  <c r="G14" i="7" s="1"/>
  <c r="G13" i="7"/>
  <c r="D13" i="7"/>
  <c r="D12" i="7"/>
  <c r="D10" i="7" s="1"/>
  <c r="G11" i="7"/>
  <c r="D11" i="7"/>
  <c r="F10" i="7"/>
  <c r="F9" i="7" s="1"/>
  <c r="E10" i="7"/>
  <c r="C10" i="7"/>
  <c r="B10" i="7"/>
  <c r="C9" i="7"/>
  <c r="G10" i="9" l="1"/>
  <c r="G21" i="9"/>
  <c r="G19" i="9" s="1"/>
  <c r="D48" i="7"/>
  <c r="E9" i="7"/>
  <c r="B9" i="7"/>
  <c r="G38" i="7"/>
  <c r="G10" i="7"/>
  <c r="D9" i="7"/>
  <c r="G12" i="7"/>
  <c r="G20" i="7"/>
  <c r="G18" i="7" s="1"/>
  <c r="G30" i="7"/>
  <c r="G28" i="7" s="1"/>
  <c r="G40" i="7"/>
  <c r="G9" i="9" l="1"/>
  <c r="G9" i="7"/>
  <c r="G34" i="6" l="1"/>
  <c r="D34" i="6"/>
  <c r="G15" i="6"/>
  <c r="D15" i="6"/>
  <c r="D57" i="5" l="1"/>
  <c r="D59" i="5" s="1"/>
  <c r="C57" i="5"/>
  <c r="C59" i="5" s="1"/>
  <c r="B57" i="5"/>
  <c r="B59" i="5" s="1"/>
  <c r="D49" i="5"/>
  <c r="C49" i="5"/>
  <c r="B49" i="5"/>
  <c r="B37" i="5"/>
  <c r="B44" i="5" s="1"/>
  <c r="B11" i="5" s="1"/>
  <c r="B8" i="5" s="1"/>
  <c r="C37" i="5"/>
  <c r="D37" i="5"/>
  <c r="B40" i="5"/>
  <c r="C40" i="5"/>
  <c r="D40" i="5"/>
  <c r="C44" i="5"/>
  <c r="C11" i="5" s="1"/>
  <c r="C8" i="5" s="1"/>
  <c r="C21" i="5" s="1"/>
  <c r="C23" i="5" s="1"/>
  <c r="C25" i="5" s="1"/>
  <c r="C33" i="5" s="1"/>
  <c r="D44" i="5"/>
  <c r="D11" i="5" s="1"/>
  <c r="D8" i="5" s="1"/>
  <c r="D21" i="5" s="1"/>
  <c r="D23" i="5" s="1"/>
  <c r="D25" i="5" s="1"/>
  <c r="D33" i="5" s="1"/>
  <c r="D17" i="5"/>
  <c r="C17" i="5"/>
  <c r="D13" i="5"/>
  <c r="C13" i="5"/>
  <c r="B13" i="5"/>
  <c r="F20" i="3" l="1"/>
  <c r="B20" i="3"/>
  <c r="F68" i="2" l="1"/>
  <c r="E68" i="2"/>
  <c r="F9" i="2"/>
  <c r="E9" i="2"/>
  <c r="C17" i="2"/>
  <c r="B17" i="2"/>
  <c r="C9" i="2"/>
  <c r="B9" i="2"/>
  <c r="F63" i="2" l="1"/>
  <c r="E63" i="2"/>
  <c r="D124" i="7" l="1"/>
  <c r="G124" i="7" s="1"/>
  <c r="C25" i="2" l="1"/>
  <c r="B25" i="2"/>
  <c r="F6" i="2" l="1"/>
  <c r="E6" i="2"/>
  <c r="C47" i="2"/>
  <c r="A2" i="25"/>
  <c r="G17" i="22"/>
  <c r="G28" i="22" s="1"/>
  <c r="F17" i="22"/>
  <c r="E17" i="22"/>
  <c r="D17" i="22"/>
  <c r="C17" i="22"/>
  <c r="B17" i="22"/>
  <c r="D6" i="22"/>
  <c r="C6" i="22"/>
  <c r="C28" i="22" s="1"/>
  <c r="B6" i="22"/>
  <c r="A2" i="22"/>
  <c r="C29" i="19"/>
  <c r="D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47" i="2"/>
  <c r="F30" i="20" l="1"/>
  <c r="E28" i="22"/>
  <c r="E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B71" i="9"/>
  <c r="B61" i="9"/>
  <c r="B53" i="9"/>
  <c r="B44" i="9"/>
  <c r="B37" i="9"/>
  <c r="B27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19" i="8"/>
  <c r="D19" i="8"/>
  <c r="E19" i="8"/>
  <c r="F19" i="8"/>
  <c r="F29" i="8" s="1"/>
  <c r="G19" i="8"/>
  <c r="B1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4" i="7"/>
  <c r="G45" i="7"/>
  <c r="G46" i="7"/>
  <c r="G4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29" i="5"/>
  <c r="C29" i="5"/>
  <c r="B29" i="5"/>
  <c r="B13" i="3"/>
  <c r="C9" i="3"/>
  <c r="C8" i="3" s="1"/>
  <c r="C20" i="3" s="1"/>
  <c r="B9" i="3"/>
  <c r="F75" i="2"/>
  <c r="E75" i="2"/>
  <c r="F79" i="2"/>
  <c r="E79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47" i="2"/>
  <c r="E59" i="2" s="1"/>
  <c r="C60" i="2"/>
  <c r="B60" i="2"/>
  <c r="C41" i="2"/>
  <c r="B41" i="2"/>
  <c r="C38" i="2"/>
  <c r="E29" i="8" l="1"/>
  <c r="E81" i="2"/>
  <c r="F47" i="2"/>
  <c r="F59" i="2" s="1"/>
  <c r="F81" i="2" s="1"/>
  <c r="K20" i="4"/>
  <c r="E20" i="4"/>
  <c r="I20" i="4"/>
  <c r="C43" i="9"/>
  <c r="C77" i="9" s="1"/>
  <c r="B43" i="9"/>
  <c r="D43" i="9"/>
  <c r="E43" i="9"/>
  <c r="G43" i="9"/>
  <c r="B29" i="8"/>
  <c r="D29" i="8"/>
  <c r="C29" i="8"/>
  <c r="G29" i="8"/>
  <c r="G123" i="7"/>
  <c r="B84" i="7"/>
  <c r="C84" i="7"/>
  <c r="C159" i="7" s="1"/>
  <c r="G75" i="7"/>
  <c r="G93" i="7"/>
  <c r="G133" i="7"/>
  <c r="G150" i="7"/>
  <c r="D84" i="7"/>
  <c r="E15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21" i="5"/>
  <c r="B23" i="5" s="1"/>
  <c r="B25" i="5" s="1"/>
  <c r="B33" i="5" s="1"/>
  <c r="B72" i="5"/>
  <c r="B74" i="5" s="1"/>
  <c r="C72" i="5"/>
  <c r="C74" i="5" s="1"/>
  <c r="D72" i="5"/>
  <c r="D74" i="5" s="1"/>
  <c r="J20" i="4"/>
  <c r="G20" i="4"/>
  <c r="H20" i="4"/>
  <c r="G8" i="3"/>
  <c r="G20" i="3" s="1"/>
  <c r="F43" i="9"/>
  <c r="E8" i="3"/>
  <c r="E20" i="3" s="1"/>
  <c r="B8" i="3"/>
  <c r="G103" i="7"/>
  <c r="G85" i="7"/>
  <c r="F159" i="7"/>
  <c r="C70" i="6"/>
  <c r="F70" i="6"/>
  <c r="G45" i="6"/>
  <c r="G65" i="6" s="1"/>
  <c r="G16" i="6"/>
  <c r="G41" i="6" s="1"/>
  <c r="G37" i="6"/>
  <c r="G77" i="9" l="1"/>
  <c r="D77" i="9"/>
  <c r="E77" i="9"/>
  <c r="B159" i="7"/>
  <c r="B77" i="9"/>
  <c r="F77" i="9"/>
  <c r="D159" i="7"/>
  <c r="G84" i="7"/>
  <c r="G159" i="7" s="1"/>
  <c r="G42" i="6"/>
  <c r="G70" i="6"/>
  <c r="B38" i="2" l="1"/>
  <c r="C31" i="2"/>
  <c r="B31" i="2"/>
  <c r="C62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<sst xmlns="http://schemas.openxmlformats.org/spreadsheetml/2006/main" count="1023" uniqueCount="603">
  <si>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</si>
  <si>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</si>
  <si>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</si>
  <si>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</si>
  <si>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</si>
  <si>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</si>
  <si>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</si>
  <si>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</si>
  <si>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</si>
  <si>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</si>
  <si>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</si>
  <si>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</si>
  <si>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</si>
  <si>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</si>
  <si>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</si>
  <si>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</si>
  <si>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</si>
  <si>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</si>
  <si>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</si>
  <si>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</si>
  <si>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</si>
  <si>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</si>
  <si>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</si>
  <si>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</si>
  <si>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</si>
  <si>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</si>
  <si>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</si>
  <si>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</si>
  <si>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</si>
  <si>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</si>
  <si>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</si>
  <si>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</si>
  <si>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</si>
  <si>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</si>
  <si>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</si>
  <si>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</si>
  <si>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</si>
  <si>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</si>
  <si>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</si>
  <si>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</si>
  <si>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</si>
  <si>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</si>
  <si>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</si>
  <si>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</si>
  <si>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</si>
  <si>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</si>
  <si>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</si>
  <si>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</si>
  <si>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</si>
  <si>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</si>
  <si>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</si>
  <si>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</si>
  <si>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</si>
  <si>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</si>
  <si>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</si>
  <si>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</si>
  <si>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</si>
  <si>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</si>
  <si>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</si>
  <si>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</si>
  <si>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</si>
  <si>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</si>
  <si>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</si>
  <si>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</si>
  <si>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</si>
  <si>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</si>
  <si>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</si>
  <si>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</si>
  <si>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</si>
  <si>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</si>
  <si>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</si>
  <si>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</si>
  <si>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</si>
  <si>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</si>
  <si>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</si>
  <si>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</si>
  <si>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</si>
  <si>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</si>
  <si>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</si>
  <si>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</si>
  <si>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</si>
  <si>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</si>
  <si>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</si>
  <si>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</si>
  <si>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</si>
  <si>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</si>
  <si>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</si>
  <si>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</si>
  <si>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</si>
  <si>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</si>
  <si>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</si>
  <si>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</si>
  <si>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</si>
  <si>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</si>
  <si>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</si>
  <si>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</si>
  <si>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</si>
  <si>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</si>
  <si>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</si>
  <si>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</si>
  <si>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</si>
  <si>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</si>
  <si>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</si>
  <si>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</si>
  <si>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</si>
  <si>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</si>
  <si>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</si>
  <si>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</si>
  <si>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</si>
  <si>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</si>
  <si>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</si>
  <si>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</si>
  <si>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</si>
  <si>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</si>
  <si>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</si>
  <si>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</si>
  <si>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</si>
  <si>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</si>
  <si>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</si>
  <si>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</si>
  <si>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</si>
  <si>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</si>
  <si>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</si>
  <si>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</si>
  <si>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</si>
  <si>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</si>
  <si>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</si>
  <si>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</si>
  <si>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</si>
  <si>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</si>
  <si>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</si>
  <si>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</si>
  <si>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</si>
  <si>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</si>
  <si>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</si>
  <si>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</si>
  <si>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</si>
  <si>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</si>
  <si>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</si>
  <si>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</si>
  <si>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</si>
  <si>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</si>
  <si>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</si>
  <si>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</si>
  <si>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</si>
  <si>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</si>
  <si>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</si>
  <si>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</si>
  <si>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</si>
  <si>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</si>
  <si>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</si>
  <si>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</si>
  <si>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</si>
  <si>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</si>
  <si>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</si>
  <si>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</si>
  <si>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</si>
  <si>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</si>
  <si>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</si>
  <si>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</si>
  <si>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</si>
  <si>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</si>
  <si>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</si>
  <si>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</si>
  <si>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</si>
  <si>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</si>
  <si>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</si>
  <si>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</si>
  <si>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</si>
  <si>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</si>
  <si>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</si>
  <si>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</si>
  <si>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</si>
  <si>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</si>
  <si>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</si>
  <si>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</si>
  <si>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</si>
  <si>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</si>
  <si>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</si>
  <si>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</si>
  <si>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</si>
  <si>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</si>
  <si>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</si>
  <si>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</si>
  <si>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</si>
  <si>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</si>
  <si>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</si>
  <si>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</si>
  <si>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</si>
  <si>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</si>
  <si>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</si>
  <si>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</si>
  <si>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</si>
  <si>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</si>
  <si>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</si>
  <si>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</si>
  <si>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</si>
  <si>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</si>
  <si>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</si>
  <si>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</si>
  <si>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</si>
  <si>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</si>
  <si>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</si>
  <si>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</si>
  <si>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</si>
  <si>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</si>
  <si>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</si>
  <si>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</si>
  <si>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</si>
  <si>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</si>
  <si>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</si>
  <si>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</si>
  <si>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</si>
  <si>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</si>
  <si>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</si>
  <si>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</si>
  <si>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</si>
  <si>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</si>
  <si>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</si>
  <si>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</si>
  <si>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</si>
  <si>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</si>
  <si>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</si>
  <si>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</si>
  <si>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</si>
  <si>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</si>
  <si>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</si>
  <si>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</si>
  <si>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</si>
  <si>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</si>
  <si>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</si>
  <si>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</si>
  <si>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</si>
  <si>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</si>
  <si>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</si>
  <si>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</si>
  <si>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</si>
  <si>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</si>
  <si>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</si>
  <si>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</si>
  <si>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</si>
  <si>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</si>
  <si>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</si>
  <si>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</si>
  <si>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</si>
  <si>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</si>
  <si>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</si>
  <si>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</si>
  <si>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</si>
  <si>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</si>
  <si>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</si>
  <si>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</si>
  <si>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</si>
  <si>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</si>
  <si>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</si>
  <si>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</si>
  <si>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</si>
  <si>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</si>
  <si>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</si>
  <si>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</si>
  <si>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</si>
  <si>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</si>
  <si>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</si>
  <si>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</si>
  <si>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</si>
  <si>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</si>
  <si>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</si>
  <si>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</si>
  <si>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</si>
  <si>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</si>
  <si>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</si>
  <si>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</si>
  <si>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</si>
  <si>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</si>
  <si>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</si>
  <si>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</si>
  <si>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</si>
  <si>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</si>
  <si>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</si>
  <si>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</si>
  <si>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</si>
  <si>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</si>
  <si>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</si>
  <si>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</si>
  <si>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</si>
  <si>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</si>
  <si>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</si>
  <si>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</si>
  <si>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</si>
  <si>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</si>
  <si>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</si>
  <si>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</si>
  <si>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</si>
  <si>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</si>
  <si>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</si>
  <si>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</si>
  <si>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</si>
  <si>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</si>
  <si>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</si>
  <si>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</si>
  <si>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</si>
  <si>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</si>
  <si>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</si>
  <si>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</si>
  <si>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</si>
  <si>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</si>
  <si>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</si>
  <si>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</si>
  <si>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</si>
  <si>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</si>
  <si>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</si>
  <si>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</si>
  <si>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</si>
  <si>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</si>
  <si>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</si>
  <si>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</si>
  <si>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</si>
  <si>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</si>
  <si>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</si>
  <si>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</si>
  <si>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</si>
  <si>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</si>
  <si>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</si>
  <si>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</si>
  <si>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</si>
  <si>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</si>
  <si>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</si>
  <si>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</si>
  <si>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</si>
  <si>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</si>
  <si>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</si>
  <si>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</si>
  <si>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</si>
  <si>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</si>
  <si>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</si>
  <si>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</si>
  <si>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</si>
  <si>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</si>
  <si>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</si>
  <si>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</si>
  <si>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</si>
  <si>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</si>
  <si>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</si>
  <si>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</si>
  <si>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</si>
  <si>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</si>
  <si>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</si>
  <si>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</si>
  <si>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</si>
  <si>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</si>
  <si>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</si>
  <si>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</si>
  <si>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</si>
  <si>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</si>
  <si>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</si>
  <si>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</si>
  <si>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</si>
  <si>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</si>
  <si>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</si>
  <si>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</si>
  <si>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</si>
  <si>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</si>
  <si>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</si>
  <si>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</si>
  <si>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</si>
  <si>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</si>
  <si>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</si>
  <si>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</si>
  <si>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</si>
  <si>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</si>
  <si>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</si>
  <si>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</si>
  <si>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</si>
  <si>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</si>
  <si>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</si>
  <si>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</si>
  <si>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</si>
  <si>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</si>
  <si>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</si>
  <si>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</si>
  <si>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</si>
  <si>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</si>
  <si>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</si>
  <si>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</si>
  <si>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</si>
  <si>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</si>
  <si>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</si>
  <si>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</si>
  <si>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</si>
  <si>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</si>
  <si>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</si>
  <si>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</si>
  <si>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</si>
  <si>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</si>
  <si>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</si>
  <si>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</si>
  <si>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</si>
  <si>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</si>
  <si>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</si>
  <si>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</si>
  <si>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</si>
  <si>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</si>
  <si>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</si>
  <si>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</si>
  <si>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</si>
  <si>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</si>
  <si>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</si>
  <si>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</si>
  <si>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</si>
  <si>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</si>
  <si>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</si>
  <si>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</si>
  <si>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</si>
  <si>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</si>
  <si>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</si>
  <si>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</si>
  <si>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</si>
  <si>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</si>
  <si>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</si>
  <si>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</si>
  <si>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</si>
  <si>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</si>
  <si>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</si>
  <si>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</si>
  <si>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</si>
  <si>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</si>
  <si>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</si>
  <si>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</si>
  <si>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</si>
  <si>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</si>
  <si>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</si>
  <si>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</si>
  <si>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</si>
  <si>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</si>
  <si>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</si>
  <si>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</si>
  <si>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</si>
  <si>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</si>
  <si>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</si>
  <si>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</si>
  <si>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</si>
  <si>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</si>
  <si>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</si>
  <si>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</si>
  <si>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</si>
  <si>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</si>
  <si>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</si>
  <si>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</si>
  <si>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</si>
  <si>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</si>
  <si>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</si>
  <si>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</si>
  <si>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</si>
  <si>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</si>
  <si>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</si>
  <si>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</si>
  <si>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</si>
  <si>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</si>
  <si>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</si>
  <si>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</si>
  <si>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</si>
  <si>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</si>
  <si>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</si>
  <si>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</si>
  <si>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</si>
  <si>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</si>
  <si>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</si>
  <si>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</si>
  <si>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</si>
  <si>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</si>
  <si>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</si>
  <si>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</si>
  <si>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</si>
  <si>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</si>
  <si>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</si>
  <si>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</si>
  <si>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</si>
  <si>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</si>
  <si>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</si>
  <si>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</si>
  <si>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</si>
  <si>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</si>
  <si>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</si>
  <si>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</si>
  <si>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</si>
  <si>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</si>
  <si>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</si>
  <si>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</si>
  <si>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</si>
  <si>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</si>
  <si>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</si>
  <si>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</si>
  <si>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</si>
  <si>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</si>
  <si>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</si>
  <si>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</si>
  <si>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</si>
  <si>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</si>
  <si>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</si>
  <si>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</si>
  <si>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</si>
  <si>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</si>
  <si>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</si>
  <si>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</si>
  <si>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</si>
  <si>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</si>
  <si>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</si>
  <si>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</si>
  <si>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</si>
  <si>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</si>
  <si>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</si>
  <si>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</si>
  <si>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</si>
  <si>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</si>
  <si>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</si>
  <si>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</si>
  <si>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</si>
  <si>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</si>
  <si>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</si>
  <si>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</si>
  <si>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</si>
  <si>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</si>
  <si>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</si>
  <si>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</si>
  <si>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</si>
  <si>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</si>
  <si>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</si>
  <si>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</si>
  <si>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</si>
  <si>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</si>
  <si>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</si>
  <si>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</si>
  <si>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</si>
  <si>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</si>
  <si>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</si>
  <si>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</si>
  <si>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</si>
  <si>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</si>
  <si>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</si>
  <si>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</si>
  <si>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</si>
  <si>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</si>
  <si>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</si>
  <si>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</si>
  <si>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</si>
  <si>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</si>
  <si>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</si>
  <si>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</si>
  <si>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</si>
  <si>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</si>
  <si>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</si>
  <si>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</si>
  <si>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</si>
  <si>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</si>
  <si>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</si>
  <si>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</si>
  <si>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</si>
  <si>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</si>
  <si>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</si>
  <si>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</si>
  <si>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</si>
  <si>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</si>
  <si>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</si>
  <si>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</si>
  <si>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</si>
  <si>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</si>
  <si>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</si>
  <si>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</si>
  <si>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</si>
  <si>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</si>
  <si>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</si>
  <si>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</si>
  <si>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</si>
  <si>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</si>
  <si>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</si>
  <si>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</si>
  <si>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</si>
  <si>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</si>
  <si>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</si>
  <si>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</si>
  <si>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</si>
  <si>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</si>
  <si>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</si>
  <si>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</si>
  <si>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</si>
  <si>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</si>
  <si>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</si>
  <si>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</si>
  <si>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</si>
  <si>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</si>
  <si>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</si>
  <si>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</si>
  <si>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</si>
  <si>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</si>
  <si>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</si>
  <si>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</si>
  <si>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</si>
  <si>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</si>
  <si>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</si>
  <si>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</si>
  <si>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Cultura, Moroleón, Gto.</t>
  </si>
  <si>
    <t>al 31 de Diciembre de 2024 y al 30 de Septiembre de 2025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</si>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</sst>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2" borderId="16" xfId="1" applyNumberFormat="1" applyFont="1" applyFill="1" applyBorder="1" applyAlignment="1">
      <alignment horizontal="right"/>
    </xf>
    <xf numFmtId="3" fontId="1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43" fontId="21" fillId="4" borderId="18" xfId="1" applyFont="1" applyFill="1" applyBorder="1"/>
    <xf numFmtId="43" fontId="21" fillId="4" borderId="0" xfId="1" applyFont="1" applyFill="1" applyBorder="1"/>
    <xf numFmtId="4" fontId="0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0" fillId="0" borderId="14" xfId="1" applyNumberFormat="1" applyFont="1" applyBorder="1" applyAlignment="1">
      <alignment horizontal="right"/>
    </xf>
    <xf numFmtId="3" fontId="2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2" fillId="0" borderId="14" xfId="1" applyNumberFormat="1" applyFont="1" applyFill="1" applyBorder="1"/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0" fillId="0" borderId="19" xfId="0" applyNumberFormat="1" applyFont="1" applyFill="1" applyBorder="1" applyAlignment="1" applyProtection="1">
      <protection locked="0"/>
    </xf>
    <xf numFmtId="3" fontId="0" fillId="0" borderId="14" xfId="0" applyNumberFormat="1" applyFont="1" applyBorder="1" applyAlignment="1" applyProtection="1">
      <alignment vertical="center"/>
      <protection locked="0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4" t="s">
        <v>0</v>
      </c>
      <c r="B1" s="175"/>
      <c r="C1" s="175"/>
      <c r="D1" s="175"/>
      <c r="E1" s="175"/>
      <c r="F1" s="176"/>
    </row>
    <row r="2" spans="1:6" ht="15" customHeight="1" x14ac:dyDescent="0.25">
      <c r="A2" s="177" t="s">
        <v>600</v>
      </c>
      <c r="B2" s="178"/>
      <c r="C2" s="178"/>
      <c r="D2" s="178"/>
      <c r="E2" s="178"/>
      <c r="F2" s="179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80" t="s">
        <v>601</v>
      </c>
      <c r="B4" s="181"/>
      <c r="C4" s="181"/>
      <c r="D4" s="181"/>
      <c r="E4" s="181"/>
      <c r="F4" s="182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7" t="s">
        <v>3</v>
      </c>
      <c r="B6" s="38" t="s">
        <v>4</v>
      </c>
      <c r="C6" s="1" t="s">
        <v>5</v>
      </c>
      <c r="D6" s="39" t="s">
        <v>6</v>
      </c>
      <c r="E6" s="38" t="str">
        <f>B6</f>
        <v>2025 (d)</v>
      </c>
      <c r="F6" s="1" t="str">
        <f>C6</f>
        <v>31 de diciembre de 2024 (e)</v>
      </c>
    </row>
    <row r="7" spans="1:6" ht="12.95" customHeight="1" x14ac:dyDescent="0.25">
      <c r="A7" s="40" t="s">
        <v>7</v>
      </c>
      <c r="B7" s="41"/>
      <c r="C7" s="41"/>
      <c r="D7" s="40" t="s">
        <v>8</v>
      </c>
      <c r="E7" s="41"/>
      <c r="F7" s="41"/>
    </row>
    <row r="8" spans="1:6" x14ac:dyDescent="0.25">
      <c r="A8" s="2" t="s">
        <v>9</v>
      </c>
      <c r="B8" s="42"/>
      <c r="C8" s="42"/>
      <c r="D8" s="2" t="s">
        <v>10</v>
      </c>
      <c r="E8" s="42"/>
      <c r="F8" s="42"/>
    </row>
    <row r="9" spans="1:6" x14ac:dyDescent="0.25">
      <c r="A9" s="43" t="s">
        <v>11</v>
      </c>
      <c r="B9" s="156">
        <f>SUM(B10:B16)</f>
        <v>268175.19</v>
      </c>
      <c r="C9" s="156">
        <f>SUM(C10:C16)</f>
        <v>5462.78</v>
      </c>
      <c r="D9" s="43" t="s">
        <v>12</v>
      </c>
      <c r="E9" s="156">
        <f>SUM(E10:E18)</f>
        <v>-25891.780000000002</v>
      </c>
      <c r="F9" s="156">
        <f>SUM(F10:F18)</f>
        <v>-1599.6900000000023</v>
      </c>
    </row>
    <row r="10" spans="1:6" x14ac:dyDescent="0.25">
      <c r="A10" s="45" t="s">
        <v>13</v>
      </c>
      <c r="B10" s="157">
        <v>0</v>
      </c>
      <c r="C10" s="157">
        <v>0</v>
      </c>
      <c r="D10" s="45" t="s">
        <v>14</v>
      </c>
      <c r="E10" s="157">
        <v>55.76</v>
      </c>
      <c r="F10" s="157">
        <v>55.76</v>
      </c>
    </row>
    <row r="11" spans="1:6" x14ac:dyDescent="0.25">
      <c r="A11" s="45" t="s">
        <v>15</v>
      </c>
      <c r="B11" s="157">
        <v>268175.19</v>
      </c>
      <c r="C11" s="157">
        <v>5462.78</v>
      </c>
      <c r="D11" s="45" t="s">
        <v>16</v>
      </c>
      <c r="E11" s="157">
        <v>192.7</v>
      </c>
      <c r="F11" s="157">
        <v>192.7</v>
      </c>
    </row>
    <row r="12" spans="1:6" x14ac:dyDescent="0.25">
      <c r="A12" s="45" t="s">
        <v>17</v>
      </c>
      <c r="B12" s="157">
        <v>0</v>
      </c>
      <c r="C12" s="157">
        <v>0</v>
      </c>
      <c r="D12" s="45" t="s">
        <v>18</v>
      </c>
      <c r="E12" s="157">
        <v>0</v>
      </c>
      <c r="F12" s="157">
        <v>0</v>
      </c>
    </row>
    <row r="13" spans="1:6" x14ac:dyDescent="0.25">
      <c r="A13" s="45" t="s">
        <v>19</v>
      </c>
      <c r="B13" s="157">
        <v>0</v>
      </c>
      <c r="C13" s="157">
        <v>0</v>
      </c>
      <c r="D13" s="45" t="s">
        <v>20</v>
      </c>
      <c r="E13" s="157">
        <v>0</v>
      </c>
      <c r="F13" s="157">
        <v>0</v>
      </c>
    </row>
    <row r="14" spans="1:6" x14ac:dyDescent="0.25">
      <c r="A14" s="45" t="s">
        <v>21</v>
      </c>
      <c r="B14" s="157">
        <v>0</v>
      </c>
      <c r="C14" s="157">
        <v>0</v>
      </c>
      <c r="D14" s="45" t="s">
        <v>22</v>
      </c>
      <c r="E14" s="157">
        <v>0</v>
      </c>
      <c r="F14" s="157">
        <v>0</v>
      </c>
    </row>
    <row r="15" spans="1:6" x14ac:dyDescent="0.25">
      <c r="A15" s="45" t="s">
        <v>23</v>
      </c>
      <c r="B15" s="157">
        <v>0</v>
      </c>
      <c r="C15" s="157">
        <v>0</v>
      </c>
      <c r="D15" s="45" t="s">
        <v>24</v>
      </c>
      <c r="E15" s="157">
        <v>0</v>
      </c>
      <c r="F15" s="157">
        <v>0</v>
      </c>
    </row>
    <row r="16" spans="1:6" x14ac:dyDescent="0.25">
      <c r="A16" s="45" t="s">
        <v>25</v>
      </c>
      <c r="B16" s="157">
        <v>0</v>
      </c>
      <c r="C16" s="157">
        <v>0</v>
      </c>
      <c r="D16" s="45" t="s">
        <v>26</v>
      </c>
      <c r="E16" s="157">
        <v>-7826.25</v>
      </c>
      <c r="F16" s="157">
        <v>16465.84</v>
      </c>
    </row>
    <row r="17" spans="1:6" x14ac:dyDescent="0.25">
      <c r="A17" s="43" t="s">
        <v>27</v>
      </c>
      <c r="B17" s="156">
        <f>SUM(B18:B24)</f>
        <v>337047.69</v>
      </c>
      <c r="C17" s="156">
        <f>SUM(C18:C24)</f>
        <v>337047.69</v>
      </c>
      <c r="D17" s="45" t="s">
        <v>28</v>
      </c>
      <c r="E17" s="157">
        <v>0</v>
      </c>
      <c r="F17" s="157">
        <v>0</v>
      </c>
    </row>
    <row r="18" spans="1:6" x14ac:dyDescent="0.25">
      <c r="A18" s="45" t="s">
        <v>29</v>
      </c>
      <c r="B18" s="157">
        <v>0</v>
      </c>
      <c r="C18" s="157">
        <v>0</v>
      </c>
      <c r="D18" s="45" t="s">
        <v>30</v>
      </c>
      <c r="E18" s="157">
        <v>-18313.990000000002</v>
      </c>
      <c r="F18" s="157">
        <v>-18313.990000000002</v>
      </c>
    </row>
    <row r="19" spans="1:6" x14ac:dyDescent="0.25">
      <c r="A19" s="45" t="s">
        <v>31</v>
      </c>
      <c r="B19" s="157">
        <v>348373.84</v>
      </c>
      <c r="C19" s="157">
        <v>348373.84</v>
      </c>
      <c r="D19" s="43" t="s">
        <v>32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33</v>
      </c>
      <c r="B20" s="157">
        <v>76</v>
      </c>
      <c r="C20" s="157">
        <v>76</v>
      </c>
      <c r="D20" s="45" t="s">
        <v>34</v>
      </c>
      <c r="E20" s="44">
        <v>0</v>
      </c>
      <c r="F20" s="44">
        <v>0</v>
      </c>
    </row>
    <row r="21" spans="1:6" x14ac:dyDescent="0.25">
      <c r="A21" s="45" t="s">
        <v>35</v>
      </c>
      <c r="B21" s="157">
        <v>0</v>
      </c>
      <c r="C21" s="157">
        <v>0</v>
      </c>
      <c r="D21" s="45" t="s">
        <v>36</v>
      </c>
      <c r="E21" s="44">
        <v>0</v>
      </c>
      <c r="F21" s="44">
        <v>0</v>
      </c>
    </row>
    <row r="22" spans="1:6" x14ac:dyDescent="0.25">
      <c r="A22" s="45" t="s">
        <v>37</v>
      </c>
      <c r="B22" s="157">
        <v>0</v>
      </c>
      <c r="C22" s="157">
        <v>0</v>
      </c>
      <c r="D22" s="45" t="s">
        <v>38</v>
      </c>
      <c r="E22" s="44">
        <v>0</v>
      </c>
      <c r="F22" s="44">
        <v>0</v>
      </c>
    </row>
    <row r="23" spans="1:6" x14ac:dyDescent="0.25">
      <c r="A23" s="45" t="s">
        <v>39</v>
      </c>
      <c r="B23" s="157">
        <v>0</v>
      </c>
      <c r="C23" s="157">
        <v>0</v>
      </c>
      <c r="D23" s="43" t="s">
        <v>40</v>
      </c>
      <c r="E23" s="44">
        <f>E24+E25</f>
        <v>0</v>
      </c>
      <c r="F23" s="44">
        <f>F24+F25</f>
        <v>0</v>
      </c>
    </row>
    <row r="24" spans="1:6" x14ac:dyDescent="0.25">
      <c r="A24" s="45" t="s">
        <v>41</v>
      </c>
      <c r="B24" s="157">
        <v>-11402.15</v>
      </c>
      <c r="C24" s="157">
        <v>-11402.15</v>
      </c>
      <c r="D24" s="45" t="s">
        <v>42</v>
      </c>
      <c r="E24" s="44">
        <v>0</v>
      </c>
      <c r="F24" s="44">
        <v>0</v>
      </c>
    </row>
    <row r="25" spans="1:6" x14ac:dyDescent="0.25">
      <c r="A25" s="43" t="s">
        <v>43</v>
      </c>
      <c r="B25" s="156">
        <f>SUM(B26:B30)</f>
        <v>0</v>
      </c>
      <c r="C25" s="156">
        <f>SUM(C26:C30)</f>
        <v>0</v>
      </c>
      <c r="D25" s="45" t="s">
        <v>44</v>
      </c>
      <c r="E25" s="44">
        <v>0</v>
      </c>
      <c r="F25" s="44">
        <v>0</v>
      </c>
    </row>
    <row r="26" spans="1:6" x14ac:dyDescent="0.25">
      <c r="A26" s="45" t="s">
        <v>45</v>
      </c>
      <c r="B26" s="44">
        <v>0</v>
      </c>
      <c r="C26" s="44">
        <v>0</v>
      </c>
      <c r="D26" s="43" t="s">
        <v>46</v>
      </c>
      <c r="E26" s="44">
        <v>0</v>
      </c>
      <c r="F26" s="44">
        <v>0</v>
      </c>
    </row>
    <row r="27" spans="1:6" x14ac:dyDescent="0.25">
      <c r="A27" s="45" t="s">
        <v>47</v>
      </c>
      <c r="B27" s="44">
        <v>0</v>
      </c>
      <c r="C27" s="44">
        <v>0</v>
      </c>
      <c r="D27" s="43" t="s">
        <v>48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49</v>
      </c>
      <c r="B28" s="44">
        <v>0</v>
      </c>
      <c r="C28" s="44">
        <v>0</v>
      </c>
      <c r="D28" s="45" t="s">
        <v>50</v>
      </c>
      <c r="E28" s="44">
        <v>0</v>
      </c>
      <c r="F28" s="44">
        <v>0</v>
      </c>
    </row>
    <row r="29" spans="1:6" x14ac:dyDescent="0.25">
      <c r="A29" s="45" t="s">
        <v>51</v>
      </c>
      <c r="B29" s="44">
        <v>0</v>
      </c>
      <c r="C29" s="44">
        <v>0</v>
      </c>
      <c r="D29" s="45" t="s">
        <v>52</v>
      </c>
      <c r="E29" s="44">
        <v>0</v>
      </c>
      <c r="F29" s="44">
        <v>0</v>
      </c>
    </row>
    <row r="30" spans="1:6" x14ac:dyDescent="0.25">
      <c r="A30" s="45" t="s">
        <v>53</v>
      </c>
      <c r="B30" s="44">
        <v>0</v>
      </c>
      <c r="C30" s="44">
        <v>0</v>
      </c>
      <c r="D30" s="45" t="s">
        <v>54</v>
      </c>
      <c r="E30" s="44">
        <v>0</v>
      </c>
      <c r="F30" s="44">
        <v>0</v>
      </c>
    </row>
    <row r="31" spans="1:6" x14ac:dyDescent="0.25">
      <c r="A31" s="43" t="s">
        <v>55</v>
      </c>
      <c r="B31" s="44">
        <f>SUM(B32:B36)</f>
        <v>0</v>
      </c>
      <c r="C31" s="44">
        <f>SUM(C32:C36)</f>
        <v>0</v>
      </c>
      <c r="D31" s="43" t="s">
        <v>56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57</v>
      </c>
      <c r="B32" s="44">
        <v>0</v>
      </c>
      <c r="C32" s="44">
        <v>0</v>
      </c>
      <c r="D32" s="45" t="s">
        <v>58</v>
      </c>
      <c r="E32" s="44">
        <v>0</v>
      </c>
      <c r="F32" s="44">
        <v>0</v>
      </c>
    </row>
    <row r="33" spans="1:6" ht="14.45" customHeight="1" x14ac:dyDescent="0.25">
      <c r="A33" s="45" t="s">
        <v>59</v>
      </c>
      <c r="B33" s="44">
        <v>0</v>
      </c>
      <c r="C33" s="44">
        <v>0</v>
      </c>
      <c r="D33" s="45" t="s">
        <v>60</v>
      </c>
      <c r="E33" s="44">
        <v>0</v>
      </c>
      <c r="F33" s="44">
        <v>0</v>
      </c>
    </row>
    <row r="34" spans="1:6" ht="14.45" customHeight="1" x14ac:dyDescent="0.25">
      <c r="A34" s="45" t="s">
        <v>61</v>
      </c>
      <c r="B34" s="44">
        <v>0</v>
      </c>
      <c r="C34" s="44">
        <v>0</v>
      </c>
      <c r="D34" s="45" t="s">
        <v>62</v>
      </c>
      <c r="E34" s="44">
        <v>0</v>
      </c>
      <c r="F34" s="44">
        <v>0</v>
      </c>
    </row>
    <row r="35" spans="1:6" ht="14.45" customHeight="1" x14ac:dyDescent="0.25">
      <c r="A35" s="45" t="s">
        <v>63</v>
      </c>
      <c r="B35" s="44">
        <v>0</v>
      </c>
      <c r="C35" s="44">
        <v>0</v>
      </c>
      <c r="D35" s="45" t="s">
        <v>64</v>
      </c>
      <c r="E35" s="44">
        <v>0</v>
      </c>
      <c r="F35" s="44">
        <v>0</v>
      </c>
    </row>
    <row r="36" spans="1:6" ht="14.45" customHeight="1" x14ac:dyDescent="0.25">
      <c r="A36" s="45" t="s">
        <v>65</v>
      </c>
      <c r="B36" s="44">
        <v>0</v>
      </c>
      <c r="C36" s="44">
        <v>0</v>
      </c>
      <c r="D36" s="45" t="s">
        <v>66</v>
      </c>
      <c r="E36" s="44">
        <v>0</v>
      </c>
      <c r="F36" s="44">
        <v>0</v>
      </c>
    </row>
    <row r="37" spans="1:6" ht="14.45" customHeight="1" x14ac:dyDescent="0.25">
      <c r="A37" s="43" t="s">
        <v>67</v>
      </c>
      <c r="B37" s="44">
        <v>0</v>
      </c>
      <c r="C37" s="44">
        <v>0</v>
      </c>
      <c r="D37" s="45" t="s">
        <v>68</v>
      </c>
      <c r="E37" s="44">
        <v>0</v>
      </c>
      <c r="F37" s="44">
        <v>0</v>
      </c>
    </row>
    <row r="38" spans="1:6" x14ac:dyDescent="0.25">
      <c r="A38" s="43" t="s">
        <v>69</v>
      </c>
      <c r="B38" s="44">
        <f>SUM(B39:B40)</f>
        <v>0</v>
      </c>
      <c r="C38" s="44">
        <f>SUM(C39:C40)</f>
        <v>0</v>
      </c>
      <c r="D38" s="43" t="s">
        <v>70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71</v>
      </c>
      <c r="B39" s="44">
        <v>0</v>
      </c>
      <c r="C39" s="44">
        <v>0</v>
      </c>
      <c r="D39" s="45" t="s">
        <v>72</v>
      </c>
      <c r="E39" s="44">
        <v>0</v>
      </c>
      <c r="F39" s="44">
        <v>0</v>
      </c>
    </row>
    <row r="40" spans="1:6" x14ac:dyDescent="0.25">
      <c r="A40" s="45" t="s">
        <v>73</v>
      </c>
      <c r="B40" s="44">
        <v>0</v>
      </c>
      <c r="C40" s="44">
        <v>0</v>
      </c>
      <c r="D40" s="45" t="s">
        <v>74</v>
      </c>
      <c r="E40" s="44">
        <v>0</v>
      </c>
      <c r="F40" s="44">
        <v>0</v>
      </c>
    </row>
    <row r="41" spans="1:6" x14ac:dyDescent="0.25">
      <c r="A41" s="43" t="s">
        <v>75</v>
      </c>
      <c r="B41" s="44">
        <f>SUM(B42:B45)</f>
        <v>0</v>
      </c>
      <c r="C41" s="44">
        <f>SUM(C42:C45)</f>
        <v>0</v>
      </c>
      <c r="D41" s="45" t="s">
        <v>76</v>
      </c>
      <c r="E41" s="44">
        <v>0</v>
      </c>
      <c r="F41" s="44">
        <v>0</v>
      </c>
    </row>
    <row r="42" spans="1:6" x14ac:dyDescent="0.25">
      <c r="A42" s="45" t="s">
        <v>77</v>
      </c>
      <c r="B42" s="44">
        <v>0</v>
      </c>
      <c r="C42" s="44">
        <v>0</v>
      </c>
      <c r="D42" s="43" t="s">
        <v>78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79</v>
      </c>
      <c r="B43" s="44">
        <v>0</v>
      </c>
      <c r="C43" s="44">
        <v>0</v>
      </c>
      <c r="D43" s="45" t="s">
        <v>80</v>
      </c>
      <c r="E43" s="44">
        <v>0</v>
      </c>
      <c r="F43" s="44">
        <v>0</v>
      </c>
    </row>
    <row r="44" spans="1:6" x14ac:dyDescent="0.25">
      <c r="A44" s="45" t="s">
        <v>81</v>
      </c>
      <c r="B44" s="44">
        <v>0</v>
      </c>
      <c r="C44" s="44">
        <v>0</v>
      </c>
      <c r="D44" s="45" t="s">
        <v>82</v>
      </c>
      <c r="E44" s="44">
        <v>0</v>
      </c>
      <c r="F44" s="44">
        <v>0</v>
      </c>
    </row>
    <row r="45" spans="1:6" x14ac:dyDescent="0.25">
      <c r="A45" s="45" t="s">
        <v>83</v>
      </c>
      <c r="B45" s="44">
        <v>0</v>
      </c>
      <c r="C45" s="44">
        <v>0</v>
      </c>
      <c r="D45" s="45" t="s">
        <v>84</v>
      </c>
      <c r="E45" s="44">
        <v>0</v>
      </c>
      <c r="F45" s="44">
        <v>0</v>
      </c>
    </row>
    <row r="46" spans="1:6" x14ac:dyDescent="0.25">
      <c r="A46" s="42"/>
      <c r="B46" s="46"/>
      <c r="C46" s="46"/>
      <c r="D46" s="42"/>
      <c r="E46" s="46"/>
      <c r="F46" s="46"/>
    </row>
    <row r="47" spans="1:6" x14ac:dyDescent="0.25">
      <c r="A47" s="3" t="s">
        <v>85</v>
      </c>
      <c r="B47" s="4">
        <f>B9+B17+B25+B31+B37+B38+B41</f>
        <v>605222.88</v>
      </c>
      <c r="C47" s="4">
        <f>C9+C17+C25+C31+C37+C38+C41</f>
        <v>342510.47000000003</v>
      </c>
      <c r="D47" s="2" t="s">
        <v>86</v>
      </c>
      <c r="E47" s="4">
        <f>E9+E19+E23+E26+E27+E31+E38+E42</f>
        <v>-25891.780000000002</v>
      </c>
      <c r="F47" s="4">
        <f>F9+F19+F23+F26+F27+F31+F38+F42</f>
        <v>-1599.6900000000023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87</v>
      </c>
      <c r="B49" s="46"/>
      <c r="C49" s="46"/>
      <c r="D49" s="2" t="s">
        <v>88</v>
      </c>
      <c r="E49" s="46"/>
      <c r="F49" s="46"/>
    </row>
    <row r="50" spans="1:6" x14ac:dyDescent="0.25">
      <c r="A50" s="43" t="s">
        <v>89</v>
      </c>
      <c r="B50" s="44">
        <v>0</v>
      </c>
      <c r="C50" s="44">
        <v>0</v>
      </c>
      <c r="D50" s="43" t="s">
        <v>90</v>
      </c>
      <c r="E50" s="44">
        <v>0</v>
      </c>
      <c r="F50" s="44">
        <v>0</v>
      </c>
    </row>
    <row r="51" spans="1:6" x14ac:dyDescent="0.25">
      <c r="A51" s="43" t="s">
        <v>91</v>
      </c>
      <c r="B51" s="44">
        <v>0</v>
      </c>
      <c r="C51" s="44">
        <v>0</v>
      </c>
      <c r="D51" s="43" t="s">
        <v>92</v>
      </c>
      <c r="E51" s="44">
        <v>0</v>
      </c>
      <c r="F51" s="44">
        <v>0</v>
      </c>
    </row>
    <row r="52" spans="1:6" x14ac:dyDescent="0.25">
      <c r="A52" s="43" t="s">
        <v>93</v>
      </c>
      <c r="B52" s="157">
        <v>3304857</v>
      </c>
      <c r="C52" s="157">
        <v>3304857</v>
      </c>
      <c r="D52" s="43" t="s">
        <v>94</v>
      </c>
      <c r="E52" s="44">
        <v>0</v>
      </c>
      <c r="F52" s="44">
        <v>0</v>
      </c>
    </row>
    <row r="53" spans="1:6" x14ac:dyDescent="0.25">
      <c r="A53" s="43" t="s">
        <v>95</v>
      </c>
      <c r="B53" s="157">
        <v>566176.85</v>
      </c>
      <c r="C53" s="157">
        <v>566176.85</v>
      </c>
      <c r="D53" s="43" t="s">
        <v>96</v>
      </c>
      <c r="E53" s="44">
        <v>0</v>
      </c>
      <c r="F53" s="44">
        <v>0</v>
      </c>
    </row>
    <row r="54" spans="1:6" x14ac:dyDescent="0.25">
      <c r="A54" s="43" t="s">
        <v>97</v>
      </c>
      <c r="B54" s="157">
        <v>25212</v>
      </c>
      <c r="C54" s="157">
        <v>25212</v>
      </c>
      <c r="D54" s="43" t="s">
        <v>98</v>
      </c>
      <c r="E54" s="44">
        <v>0</v>
      </c>
      <c r="F54" s="44">
        <v>0</v>
      </c>
    </row>
    <row r="55" spans="1:6" x14ac:dyDescent="0.25">
      <c r="A55" s="43" t="s">
        <v>99</v>
      </c>
      <c r="B55" s="157">
        <v>-393901.17</v>
      </c>
      <c r="C55" s="157">
        <v>-393901.17</v>
      </c>
      <c r="D55" s="47" t="s">
        <v>100</v>
      </c>
      <c r="E55" s="44">
        <v>0</v>
      </c>
      <c r="F55" s="44">
        <v>0</v>
      </c>
    </row>
    <row r="56" spans="1:6" x14ac:dyDescent="0.25">
      <c r="A56" s="43" t="s">
        <v>101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102</v>
      </c>
      <c r="B57" s="44">
        <v>0</v>
      </c>
      <c r="C57" s="44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104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105</v>
      </c>
      <c r="E59" s="4">
        <f>E47+E57</f>
        <v>-25891.780000000002</v>
      </c>
      <c r="F59" s="4">
        <f>F47+F57</f>
        <v>-1599.6900000000023</v>
      </c>
    </row>
    <row r="60" spans="1:6" x14ac:dyDescent="0.25">
      <c r="A60" s="3" t="s">
        <v>106</v>
      </c>
      <c r="B60" s="4">
        <f>SUM(B50:B58)</f>
        <v>3502344.68</v>
      </c>
      <c r="C60" s="4">
        <f>SUM(C50:C58)</f>
        <v>3502344.68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107</v>
      </c>
      <c r="E61" s="46"/>
      <c r="F61" s="46"/>
    </row>
    <row r="62" spans="1:6" x14ac:dyDescent="0.25">
      <c r="A62" s="3" t="s">
        <v>108</v>
      </c>
      <c r="B62" s="4">
        <f>SUM(B47+B60)</f>
        <v>4107567.56</v>
      </c>
      <c r="C62" s="4">
        <f>SUM(C47+C60)</f>
        <v>3844855.1500000004</v>
      </c>
      <c r="D62" s="42"/>
      <c r="E62" s="46"/>
      <c r="F62" s="46"/>
    </row>
    <row r="63" spans="1:6" x14ac:dyDescent="0.25">
      <c r="A63" s="42"/>
      <c r="B63" s="42"/>
      <c r="C63" s="42"/>
      <c r="D63" s="49" t="s">
        <v>109</v>
      </c>
      <c r="E63" s="156">
        <f>SUM(E64:E66)</f>
        <v>2677.01</v>
      </c>
      <c r="F63" s="156">
        <f>SUM(F64:F66)</f>
        <v>2677.01</v>
      </c>
    </row>
    <row r="64" spans="1:6" x14ac:dyDescent="0.25">
      <c r="A64" s="42"/>
      <c r="B64" s="42"/>
      <c r="C64" s="42"/>
      <c r="D64" s="43" t="s">
        <v>110</v>
      </c>
      <c r="E64" s="157">
        <v>2677.01</v>
      </c>
      <c r="F64" s="157">
        <v>2677.01</v>
      </c>
    </row>
    <row r="65" spans="1:6" x14ac:dyDescent="0.25">
      <c r="A65" s="42"/>
      <c r="B65" s="42"/>
      <c r="C65" s="42"/>
      <c r="D65" s="47" t="s">
        <v>111</v>
      </c>
      <c r="E65" s="44">
        <v>0</v>
      </c>
      <c r="F65" s="44">
        <v>0</v>
      </c>
    </row>
    <row r="66" spans="1:6" x14ac:dyDescent="0.25">
      <c r="A66" s="42"/>
      <c r="B66" s="42"/>
      <c r="C66" s="42"/>
      <c r="D66" s="43" t="s">
        <v>112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113</v>
      </c>
      <c r="E68" s="156">
        <f>SUM(E69:E73)</f>
        <v>4130782.33</v>
      </c>
      <c r="F68" s="156">
        <f>SUM(F69:F73)</f>
        <v>3843777.83</v>
      </c>
    </row>
    <row r="69" spans="1:6" x14ac:dyDescent="0.25">
      <c r="A69" s="50"/>
      <c r="B69" s="42"/>
      <c r="C69" s="42"/>
      <c r="D69" s="43" t="s">
        <v>114</v>
      </c>
      <c r="E69" s="157">
        <v>287004.5</v>
      </c>
      <c r="F69" s="157">
        <v>899.45</v>
      </c>
    </row>
    <row r="70" spans="1:6" x14ac:dyDescent="0.25">
      <c r="A70" s="50"/>
      <c r="B70" s="42"/>
      <c r="C70" s="42"/>
      <c r="D70" s="43" t="s">
        <v>115</v>
      </c>
      <c r="E70" s="157">
        <v>3843777.83</v>
      </c>
      <c r="F70" s="157">
        <v>3842878.38</v>
      </c>
    </row>
    <row r="71" spans="1:6" x14ac:dyDescent="0.25">
      <c r="A71" s="50"/>
      <c r="B71" s="42"/>
      <c r="C71" s="42"/>
      <c r="D71" s="43" t="s">
        <v>116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117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118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119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120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121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122</v>
      </c>
      <c r="E79" s="4">
        <f>E63+E68+E75</f>
        <v>4133459.34</v>
      </c>
      <c r="F79" s="4">
        <f>F63+F68+F75</f>
        <v>3846454.84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123</v>
      </c>
      <c r="E81" s="4">
        <f>E59+E79</f>
        <v>4107567.56</v>
      </c>
      <c r="F81" s="4">
        <f>F59+F79</f>
        <v>3844855.15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3">
    <mergeCell ref="A1:F1"/>
    <mergeCell ref="A2:F2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19:F45 B56:C62 E9:F9 B9:C9 B25:C51 E50:F63 E71:F81 B17:C17 E65:F68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6:C30 B48:C51 B32:C46 B47 B56:C62 E19:F62 E65:F67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E8" sqref="E8:G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2" t="s">
        <v>453</v>
      </c>
      <c r="B1" s="175"/>
      <c r="C1" s="175"/>
      <c r="D1" s="175"/>
      <c r="E1" s="175"/>
      <c r="F1" s="175"/>
      <c r="G1" s="176"/>
    </row>
    <row r="2" spans="1:7" x14ac:dyDescent="0.25">
      <c r="A2" s="177" t="str">
        <f>'Formato 1'!A2</f>
        <v xml:space="preserve"> Casa de la Cultura, Moroleón, Gto.</v>
      </c>
      <c r="B2" s="178"/>
      <c r="C2" s="178"/>
      <c r="D2" s="178"/>
      <c r="E2" s="178"/>
      <c r="F2" s="178"/>
      <c r="G2" s="179"/>
    </row>
    <row r="3" spans="1:7" x14ac:dyDescent="0.25">
      <c r="A3" s="180" t="s">
        <v>454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95" t="s">
        <v>455</v>
      </c>
      <c r="B5" s="196"/>
      <c r="C5" s="196"/>
      <c r="D5" s="196"/>
      <c r="E5" s="196"/>
      <c r="F5" s="196"/>
      <c r="G5" s="197"/>
    </row>
    <row r="6" spans="1:7" ht="30" x14ac:dyDescent="0.25">
      <c r="A6" s="135" t="s">
        <v>456</v>
      </c>
      <c r="B6" s="7" t="s">
        <v>457</v>
      </c>
      <c r="C6" s="30" t="s">
        <v>458</v>
      </c>
      <c r="D6" s="30" t="s">
        <v>459</v>
      </c>
      <c r="E6" s="30" t="s">
        <v>460</v>
      </c>
      <c r="F6" s="30" t="s">
        <v>461</v>
      </c>
      <c r="G6" s="30" t="s">
        <v>462</v>
      </c>
    </row>
    <row r="7" spans="1:7" ht="15.75" customHeight="1" x14ac:dyDescent="0.25">
      <c r="A7" s="24" t="s">
        <v>463</v>
      </c>
      <c r="B7" s="115">
        <f>SUM(B8:B19)</f>
        <v>0</v>
      </c>
      <c r="C7" s="115">
        <f t="shared" ref="C7:G7" si="0">SUM(C8:C19)</f>
        <v>0</v>
      </c>
      <c r="D7" s="115">
        <f t="shared" si="0"/>
        <v>0</v>
      </c>
      <c r="E7" s="115">
        <f t="shared" si="0"/>
        <v>2793093.1200000001</v>
      </c>
      <c r="F7" s="115">
        <f t="shared" si="0"/>
        <v>2868967.14</v>
      </c>
      <c r="G7" s="115">
        <f t="shared" si="0"/>
        <v>2933641.7199999997</v>
      </c>
    </row>
    <row r="8" spans="1:7" x14ac:dyDescent="0.25">
      <c r="A8" s="55" t="s">
        <v>464</v>
      </c>
      <c r="B8" s="72">
        <v>0</v>
      </c>
      <c r="C8" s="72">
        <v>0</v>
      </c>
      <c r="D8" s="72">
        <v>0</v>
      </c>
      <c r="E8" s="173">
        <v>0</v>
      </c>
      <c r="F8" s="173">
        <v>0</v>
      </c>
      <c r="G8" s="173">
        <v>0</v>
      </c>
    </row>
    <row r="9" spans="1:7" ht="15.75" customHeight="1" x14ac:dyDescent="0.25">
      <c r="A9" s="55" t="s">
        <v>465</v>
      </c>
      <c r="B9" s="72">
        <v>0</v>
      </c>
      <c r="C9" s="72">
        <v>0</v>
      </c>
      <c r="D9" s="72">
        <v>0</v>
      </c>
      <c r="E9" s="173">
        <v>0</v>
      </c>
      <c r="F9" s="173">
        <v>0</v>
      </c>
      <c r="G9" s="173">
        <v>0</v>
      </c>
    </row>
    <row r="10" spans="1:7" x14ac:dyDescent="0.25">
      <c r="A10" s="55" t="s">
        <v>466</v>
      </c>
      <c r="B10" s="72">
        <v>0</v>
      </c>
      <c r="C10" s="72">
        <v>0</v>
      </c>
      <c r="D10" s="72">
        <v>0</v>
      </c>
      <c r="E10" s="173">
        <v>0</v>
      </c>
      <c r="F10" s="173">
        <v>0</v>
      </c>
      <c r="G10" s="173">
        <v>0</v>
      </c>
    </row>
    <row r="11" spans="1:7" x14ac:dyDescent="0.25">
      <c r="A11" s="55" t="s">
        <v>467</v>
      </c>
      <c r="B11" s="72">
        <v>0</v>
      </c>
      <c r="C11" s="72">
        <v>0</v>
      </c>
      <c r="D11" s="72">
        <v>0</v>
      </c>
      <c r="E11" s="173">
        <v>0</v>
      </c>
      <c r="F11" s="173">
        <v>0</v>
      </c>
      <c r="G11" s="173">
        <v>0</v>
      </c>
    </row>
    <row r="12" spans="1:7" x14ac:dyDescent="0.25">
      <c r="A12" s="55" t="s">
        <v>468</v>
      </c>
      <c r="B12" s="72">
        <v>0</v>
      </c>
      <c r="C12" s="72">
        <v>0</v>
      </c>
      <c r="D12" s="72">
        <v>0</v>
      </c>
      <c r="E12" s="173">
        <v>5172.91</v>
      </c>
      <c r="F12" s="173">
        <v>1554.67</v>
      </c>
      <c r="G12" s="173">
        <v>0</v>
      </c>
    </row>
    <row r="13" spans="1:7" x14ac:dyDescent="0.25">
      <c r="A13" s="55" t="s">
        <v>469</v>
      </c>
      <c r="B13" s="72">
        <v>0</v>
      </c>
      <c r="C13" s="72">
        <v>0</v>
      </c>
      <c r="D13" s="72">
        <v>0</v>
      </c>
      <c r="E13" s="173">
        <v>0</v>
      </c>
      <c r="F13" s="173">
        <v>0</v>
      </c>
      <c r="G13" s="173">
        <v>0</v>
      </c>
    </row>
    <row r="14" spans="1:7" x14ac:dyDescent="0.25">
      <c r="A14" s="56" t="s">
        <v>470</v>
      </c>
      <c r="B14" s="171">
        <v>0</v>
      </c>
      <c r="C14" s="72">
        <v>0</v>
      </c>
      <c r="D14" s="72">
        <v>0</v>
      </c>
      <c r="E14" s="173">
        <v>334574.5</v>
      </c>
      <c r="F14" s="173">
        <v>319998.51</v>
      </c>
      <c r="G14" s="173">
        <v>317810.71999999997</v>
      </c>
    </row>
    <row r="15" spans="1:7" x14ac:dyDescent="0.25">
      <c r="A15" s="55" t="s">
        <v>471</v>
      </c>
      <c r="B15" s="72">
        <v>0</v>
      </c>
      <c r="C15" s="72">
        <v>0</v>
      </c>
      <c r="D15" s="72">
        <v>0</v>
      </c>
      <c r="E15" s="173">
        <v>0</v>
      </c>
      <c r="F15" s="173">
        <v>0</v>
      </c>
      <c r="G15" s="173">
        <v>0</v>
      </c>
    </row>
    <row r="16" spans="1:7" x14ac:dyDescent="0.25">
      <c r="A16" s="55" t="s">
        <v>472</v>
      </c>
      <c r="B16" s="72">
        <v>0</v>
      </c>
      <c r="C16" s="72">
        <v>0</v>
      </c>
      <c r="D16" s="72">
        <v>0</v>
      </c>
      <c r="E16" s="173">
        <v>0</v>
      </c>
      <c r="F16" s="173">
        <v>0</v>
      </c>
      <c r="G16" s="173">
        <v>0</v>
      </c>
    </row>
    <row r="17" spans="1:7" x14ac:dyDescent="0.25">
      <c r="A17" s="55" t="s">
        <v>473</v>
      </c>
      <c r="B17" s="172">
        <v>0</v>
      </c>
      <c r="C17" s="72">
        <v>0</v>
      </c>
      <c r="D17" s="72">
        <v>0</v>
      </c>
      <c r="E17" s="173">
        <v>2453345.71</v>
      </c>
      <c r="F17" s="173">
        <v>2547413.96</v>
      </c>
      <c r="G17" s="173">
        <v>2615831</v>
      </c>
    </row>
    <row r="18" spans="1:7" x14ac:dyDescent="0.25">
      <c r="A18" s="55" t="s">
        <v>474</v>
      </c>
      <c r="B18" s="72">
        <v>0</v>
      </c>
      <c r="C18" s="72">
        <v>0</v>
      </c>
      <c r="D18" s="72">
        <v>0</v>
      </c>
      <c r="E18" s="173">
        <v>0</v>
      </c>
      <c r="F18" s="173">
        <v>0</v>
      </c>
      <c r="G18" s="173">
        <v>0</v>
      </c>
    </row>
    <row r="19" spans="1:7" x14ac:dyDescent="0.25">
      <c r="A19" s="89" t="s">
        <v>475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25">
      <c r="A20" s="55" t="s">
        <v>476</v>
      </c>
      <c r="B20" s="72"/>
      <c r="C20" s="72"/>
      <c r="D20" s="72"/>
      <c r="E20" s="72"/>
      <c r="F20" s="72"/>
      <c r="G20" s="72"/>
    </row>
    <row r="21" spans="1:7" x14ac:dyDescent="0.25">
      <c r="A21" s="3" t="s">
        <v>477</v>
      </c>
      <c r="B21" s="115">
        <f>SUM(B22:B26)</f>
        <v>0</v>
      </c>
      <c r="C21" s="115">
        <f t="shared" ref="C21:G21" si="1">SUM(C22:C26)</f>
        <v>0</v>
      </c>
      <c r="D21" s="115">
        <f t="shared" si="1"/>
        <v>0</v>
      </c>
      <c r="E21" s="115">
        <f t="shared" si="1"/>
        <v>0</v>
      </c>
      <c r="F21" s="115">
        <f t="shared" si="1"/>
        <v>0</v>
      </c>
      <c r="G21" s="115">
        <f t="shared" si="1"/>
        <v>0</v>
      </c>
    </row>
    <row r="22" spans="1:7" x14ac:dyDescent="0.25">
      <c r="A22" s="55" t="s">
        <v>478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5" t="s">
        <v>479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5" t="s">
        <v>480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ht="30" x14ac:dyDescent="0.25">
      <c r="A25" s="56" t="s">
        <v>481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6" t="s">
        <v>482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74" t="s">
        <v>476</v>
      </c>
      <c r="B27" s="73"/>
      <c r="C27" s="73"/>
      <c r="D27" s="73"/>
      <c r="E27" s="73"/>
      <c r="F27" s="73"/>
      <c r="G27" s="73"/>
    </row>
    <row r="28" spans="1:7" x14ac:dyDescent="0.25">
      <c r="A28" s="3" t="s">
        <v>483</v>
      </c>
      <c r="B28" s="115">
        <f>SUM(B29)</f>
        <v>0</v>
      </c>
      <c r="C28" s="115">
        <f t="shared" ref="C28:G28" si="2">SUM(C29)</f>
        <v>0</v>
      </c>
      <c r="D28" s="115">
        <f t="shared" si="2"/>
        <v>0</v>
      </c>
      <c r="E28" s="115">
        <f t="shared" si="2"/>
        <v>0</v>
      </c>
      <c r="F28" s="115">
        <f t="shared" si="2"/>
        <v>0</v>
      </c>
      <c r="G28" s="115">
        <f t="shared" si="2"/>
        <v>0</v>
      </c>
    </row>
    <row r="29" spans="1:7" x14ac:dyDescent="0.25">
      <c r="A29" s="55" t="s">
        <v>484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</row>
    <row r="30" spans="1:7" x14ac:dyDescent="0.25">
      <c r="A30" s="42" t="s">
        <v>476</v>
      </c>
      <c r="B30" s="75"/>
      <c r="C30" s="75"/>
      <c r="D30" s="75"/>
      <c r="E30" s="75"/>
      <c r="F30" s="75"/>
      <c r="G30" s="75"/>
    </row>
    <row r="31" spans="1:7" ht="14.45" customHeight="1" x14ac:dyDescent="0.25">
      <c r="A31" s="3" t="s">
        <v>485</v>
      </c>
      <c r="B31" s="115">
        <f>B21+B7+B28</f>
        <v>0</v>
      </c>
      <c r="C31" s="115">
        <f t="shared" ref="C31:G31" si="3">C21+C7+C28</f>
        <v>0</v>
      </c>
      <c r="D31" s="115">
        <f t="shared" si="3"/>
        <v>0</v>
      </c>
      <c r="E31" s="115">
        <f t="shared" si="3"/>
        <v>2793093.1200000001</v>
      </c>
      <c r="F31" s="115">
        <f t="shared" si="3"/>
        <v>2868967.14</v>
      </c>
      <c r="G31" s="115">
        <f t="shared" si="3"/>
        <v>2933641.7199999997</v>
      </c>
    </row>
    <row r="32" spans="1:7" ht="14.45" customHeight="1" x14ac:dyDescent="0.25">
      <c r="A32" s="42"/>
      <c r="B32" s="137"/>
      <c r="C32" s="137"/>
      <c r="D32" s="137"/>
      <c r="E32" s="137"/>
      <c r="F32" s="137"/>
      <c r="G32" s="137"/>
    </row>
    <row r="33" spans="1:7" x14ac:dyDescent="0.25">
      <c r="A33" s="140" t="s">
        <v>297</v>
      </c>
      <c r="B33" s="50"/>
      <c r="C33" s="50"/>
      <c r="D33" s="50"/>
      <c r="E33" s="50"/>
      <c r="F33" s="50"/>
      <c r="G33" s="50"/>
    </row>
    <row r="34" spans="1:7" ht="30" x14ac:dyDescent="0.25">
      <c r="A34" s="138" t="s">
        <v>486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ht="30" x14ac:dyDescent="0.25">
      <c r="A35" s="138" t="s">
        <v>299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x14ac:dyDescent="0.25">
      <c r="A36" s="140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1"/>
      <c r="B37" s="51"/>
      <c r="C37" s="51"/>
      <c r="D37" s="51"/>
      <c r="E37" s="51"/>
      <c r="F37" s="51"/>
      <c r="G37" s="51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 E8:G1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15:D16 C14:D14 B19:G31 C17:D17 B12:D13 B8:D11 B18:D1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E8" sqref="E8:G1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2" t="s">
        <v>488</v>
      </c>
      <c r="B1" s="175"/>
      <c r="C1" s="175"/>
      <c r="D1" s="175"/>
      <c r="E1" s="175"/>
      <c r="F1" s="175"/>
      <c r="G1" s="176"/>
    </row>
    <row r="2" spans="1:7" x14ac:dyDescent="0.25">
      <c r="A2" s="177" t="str">
        <f>'Formato 1'!A2</f>
        <v xml:space="preserve"> Casa de la Cultura, Moroleón, Gto.</v>
      </c>
      <c r="B2" s="178"/>
      <c r="C2" s="178"/>
      <c r="D2" s="178"/>
      <c r="E2" s="178"/>
      <c r="F2" s="178"/>
      <c r="G2" s="179"/>
    </row>
    <row r="3" spans="1:7" x14ac:dyDescent="0.25">
      <c r="A3" s="180" t="s">
        <v>489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95" t="s">
        <v>455</v>
      </c>
      <c r="B5" s="196"/>
      <c r="C5" s="196"/>
      <c r="D5" s="196"/>
      <c r="E5" s="196"/>
      <c r="F5" s="196"/>
      <c r="G5" s="197"/>
    </row>
    <row r="6" spans="1:7" ht="30" x14ac:dyDescent="0.25">
      <c r="A6" s="135" t="s">
        <v>456</v>
      </c>
      <c r="B6" s="7" t="s">
        <v>457</v>
      </c>
      <c r="C6" s="30" t="s">
        <v>458</v>
      </c>
      <c r="D6" s="30" t="s">
        <v>459</v>
      </c>
      <c r="E6" s="30" t="s">
        <v>460</v>
      </c>
      <c r="F6" s="30" t="s">
        <v>461</v>
      </c>
      <c r="G6" s="30" t="s">
        <v>462</v>
      </c>
    </row>
    <row r="7" spans="1:7" ht="15.75" customHeight="1" x14ac:dyDescent="0.25">
      <c r="A7" s="24" t="s">
        <v>490</v>
      </c>
      <c r="B7" s="115">
        <f t="shared" ref="B7:G7" si="0">SUM(B8:B16)</f>
        <v>0</v>
      </c>
      <c r="C7" s="115">
        <f t="shared" si="0"/>
        <v>0</v>
      </c>
      <c r="D7" s="115">
        <f t="shared" si="0"/>
        <v>0</v>
      </c>
      <c r="E7" s="115">
        <f t="shared" si="0"/>
        <v>1820396.1800000002</v>
      </c>
      <c r="F7" s="115">
        <f t="shared" si="0"/>
        <v>2836042.8699999996</v>
      </c>
      <c r="G7" s="115">
        <f t="shared" si="0"/>
        <v>2897952.15</v>
      </c>
    </row>
    <row r="8" spans="1:7" x14ac:dyDescent="0.25">
      <c r="A8" s="55" t="s">
        <v>491</v>
      </c>
      <c r="B8" s="72">
        <v>0</v>
      </c>
      <c r="C8" s="72">
        <v>0</v>
      </c>
      <c r="D8" s="72">
        <v>0</v>
      </c>
      <c r="E8" s="230">
        <v>1410482.04</v>
      </c>
      <c r="F8" s="230">
        <v>2360368.2999999998</v>
      </c>
      <c r="G8" s="230">
        <v>2503581.7999999998</v>
      </c>
    </row>
    <row r="9" spans="1:7" ht="15.75" customHeight="1" x14ac:dyDescent="0.25">
      <c r="A9" s="55" t="s">
        <v>492</v>
      </c>
      <c r="B9" s="72">
        <v>0</v>
      </c>
      <c r="C9" s="72">
        <v>0</v>
      </c>
      <c r="D9" s="72">
        <v>0</v>
      </c>
      <c r="E9" s="230">
        <v>51663.87</v>
      </c>
      <c r="F9" s="230">
        <v>43779.9</v>
      </c>
      <c r="G9" s="230">
        <v>31239.75</v>
      </c>
    </row>
    <row r="10" spans="1:7" x14ac:dyDescent="0.25">
      <c r="A10" s="55" t="s">
        <v>493</v>
      </c>
      <c r="B10" s="72">
        <v>0</v>
      </c>
      <c r="C10" s="72">
        <v>0</v>
      </c>
      <c r="D10" s="72">
        <v>0</v>
      </c>
      <c r="E10" s="230">
        <v>277187.77</v>
      </c>
      <c r="F10" s="230">
        <v>382736.67</v>
      </c>
      <c r="G10" s="230">
        <v>304899.59999999998</v>
      </c>
    </row>
    <row r="11" spans="1:7" x14ac:dyDescent="0.25">
      <c r="A11" s="55" t="s">
        <v>494</v>
      </c>
      <c r="B11" s="72">
        <v>0</v>
      </c>
      <c r="C11" s="72">
        <v>0</v>
      </c>
      <c r="D11" s="72">
        <v>0</v>
      </c>
      <c r="E11" s="230">
        <v>62562.5</v>
      </c>
      <c r="F11" s="230">
        <v>49158</v>
      </c>
      <c r="G11" s="230">
        <v>58229</v>
      </c>
    </row>
    <row r="12" spans="1:7" x14ac:dyDescent="0.25">
      <c r="A12" s="55" t="s">
        <v>495</v>
      </c>
      <c r="B12" s="72">
        <v>0</v>
      </c>
      <c r="C12" s="72">
        <v>0</v>
      </c>
      <c r="D12" s="72">
        <v>0</v>
      </c>
      <c r="E12" s="230">
        <v>18500</v>
      </c>
      <c r="F12" s="230">
        <v>0</v>
      </c>
      <c r="G12" s="230">
        <v>2</v>
      </c>
    </row>
    <row r="13" spans="1:7" x14ac:dyDescent="0.25">
      <c r="A13" s="55" t="s">
        <v>496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</row>
    <row r="14" spans="1:7" x14ac:dyDescent="0.25">
      <c r="A14" s="56" t="s">
        <v>497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</row>
    <row r="15" spans="1:7" x14ac:dyDescent="0.25">
      <c r="A15" s="55" t="s">
        <v>498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</row>
    <row r="16" spans="1:7" x14ac:dyDescent="0.25">
      <c r="A16" s="55" t="s">
        <v>499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</row>
    <row r="17" spans="1:7" x14ac:dyDescent="0.25">
      <c r="A17" s="55"/>
      <c r="B17" s="72"/>
      <c r="C17" s="72"/>
      <c r="D17" s="72"/>
      <c r="E17" s="72"/>
      <c r="F17" s="72"/>
      <c r="G17" s="72"/>
    </row>
    <row r="18" spans="1:7" x14ac:dyDescent="0.25">
      <c r="A18" s="3" t="s">
        <v>500</v>
      </c>
      <c r="B18" s="115">
        <f>SUM(B19:B27)</f>
        <v>0</v>
      </c>
      <c r="C18" s="115">
        <f t="shared" ref="C18:G18" si="1">SUM(C19:C27)</f>
        <v>0</v>
      </c>
      <c r="D18" s="115">
        <f t="shared" si="1"/>
        <v>0</v>
      </c>
      <c r="E18" s="115">
        <f t="shared" si="1"/>
        <v>0</v>
      </c>
      <c r="F18" s="115">
        <f t="shared" si="1"/>
        <v>0</v>
      </c>
      <c r="G18" s="115">
        <f t="shared" si="1"/>
        <v>0</v>
      </c>
    </row>
    <row r="19" spans="1:7" x14ac:dyDescent="0.25">
      <c r="A19" s="55" t="s">
        <v>491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5" t="s">
        <v>492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5" t="s">
        <v>493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5" t="s">
        <v>494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6" t="s">
        <v>495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6" t="s">
        <v>496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6" t="s">
        <v>497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6" t="s">
        <v>501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56" t="s">
        <v>499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42" t="s">
        <v>476</v>
      </c>
      <c r="B28" s="75"/>
      <c r="C28" s="75"/>
      <c r="D28" s="75"/>
      <c r="E28" s="75"/>
      <c r="F28" s="75"/>
      <c r="G28" s="75"/>
    </row>
    <row r="29" spans="1:7" ht="14.45" customHeight="1" x14ac:dyDescent="0.25">
      <c r="A29" s="3" t="s">
        <v>502</v>
      </c>
      <c r="B29" s="115">
        <f>B18+B7</f>
        <v>0</v>
      </c>
      <c r="C29" s="115">
        <f t="shared" ref="C29:G29" si="2">C18+C7</f>
        <v>0</v>
      </c>
      <c r="D29" s="115">
        <f t="shared" si="2"/>
        <v>0</v>
      </c>
      <c r="E29" s="115">
        <f t="shared" si="2"/>
        <v>1820396.1800000002</v>
      </c>
      <c r="F29" s="115">
        <f t="shared" si="2"/>
        <v>2836042.8699999996</v>
      </c>
      <c r="G29" s="115">
        <f t="shared" si="2"/>
        <v>2897952.15</v>
      </c>
    </row>
    <row r="30" spans="1:7" x14ac:dyDescent="0.25">
      <c r="A30" s="51"/>
      <c r="B30" s="51"/>
      <c r="C30" s="51"/>
      <c r="D30" s="51"/>
      <c r="E30" s="51"/>
      <c r="F30" s="51"/>
      <c r="G30" s="5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B8:D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F34" sqref="F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2" t="s">
        <v>503</v>
      </c>
      <c r="B1" s="175"/>
      <c r="C1" s="175"/>
      <c r="D1" s="175"/>
      <c r="E1" s="175"/>
      <c r="F1" s="175"/>
      <c r="G1" s="176"/>
    </row>
    <row r="2" spans="1:7" x14ac:dyDescent="0.25">
      <c r="A2" s="177" t="str">
        <f>'Formato 1'!A2</f>
        <v xml:space="preserve"> Casa de la Cultura, Moroleón, Gto.</v>
      </c>
      <c r="B2" s="178"/>
      <c r="C2" s="178"/>
      <c r="D2" s="178"/>
      <c r="E2" s="178"/>
      <c r="F2" s="178"/>
      <c r="G2" s="179"/>
    </row>
    <row r="3" spans="1:7" x14ac:dyDescent="0.25">
      <c r="A3" s="180" t="s">
        <v>504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ht="30" x14ac:dyDescent="0.25">
      <c r="A5" s="135" t="s">
        <v>505</v>
      </c>
      <c r="B5" s="7" t="s">
        <v>506</v>
      </c>
      <c r="C5" s="30" t="s">
        <v>507</v>
      </c>
      <c r="D5" s="30" t="s">
        <v>508</v>
      </c>
      <c r="E5" s="30" t="s">
        <v>509</v>
      </c>
      <c r="F5" s="30" t="s">
        <v>510</v>
      </c>
      <c r="G5" s="30" t="s">
        <v>511</v>
      </c>
    </row>
    <row r="6" spans="1:7" ht="15.75" customHeight="1" x14ac:dyDescent="0.25">
      <c r="A6" s="24" t="s">
        <v>512</v>
      </c>
      <c r="B6" s="115">
        <f>SUM(B7:B18)</f>
        <v>0</v>
      </c>
      <c r="C6" s="115">
        <f t="shared" ref="C6:G6" si="0">SUM(C7:C18)</f>
        <v>0</v>
      </c>
      <c r="D6" s="115">
        <f t="shared" si="0"/>
        <v>0</v>
      </c>
      <c r="E6" s="115">
        <f t="shared" si="0"/>
        <v>2793093.1200000001</v>
      </c>
      <c r="F6" s="115">
        <f t="shared" si="0"/>
        <v>2868967.14</v>
      </c>
      <c r="G6" s="115">
        <f t="shared" si="0"/>
        <v>2933641.7199999997</v>
      </c>
    </row>
    <row r="7" spans="1:7" x14ac:dyDescent="0.25">
      <c r="A7" s="55" t="s">
        <v>464</v>
      </c>
      <c r="B7" s="72">
        <v>0</v>
      </c>
      <c r="C7" s="72">
        <v>0</v>
      </c>
      <c r="D7" s="72">
        <v>0</v>
      </c>
      <c r="E7" s="173">
        <v>0</v>
      </c>
      <c r="F7" s="173">
        <v>0</v>
      </c>
      <c r="G7" s="173">
        <v>0</v>
      </c>
    </row>
    <row r="8" spans="1:7" ht="15.75" customHeight="1" x14ac:dyDescent="0.25">
      <c r="A8" s="55" t="s">
        <v>465</v>
      </c>
      <c r="B8" s="72">
        <v>0</v>
      </c>
      <c r="C8" s="72">
        <v>0</v>
      </c>
      <c r="D8" s="72">
        <v>0</v>
      </c>
      <c r="E8" s="173">
        <v>0</v>
      </c>
      <c r="F8" s="173">
        <v>0</v>
      </c>
      <c r="G8" s="173">
        <v>0</v>
      </c>
    </row>
    <row r="9" spans="1:7" x14ac:dyDescent="0.25">
      <c r="A9" s="55" t="s">
        <v>466</v>
      </c>
      <c r="B9" s="72">
        <v>0</v>
      </c>
      <c r="C9" s="72">
        <v>0</v>
      </c>
      <c r="D9" s="72">
        <v>0</v>
      </c>
      <c r="E9" s="173">
        <v>0</v>
      </c>
      <c r="F9" s="173">
        <v>0</v>
      </c>
      <c r="G9" s="173">
        <v>0</v>
      </c>
    </row>
    <row r="10" spans="1:7" x14ac:dyDescent="0.25">
      <c r="A10" s="55" t="s">
        <v>467</v>
      </c>
      <c r="B10" s="72">
        <v>0</v>
      </c>
      <c r="C10" s="72">
        <v>0</v>
      </c>
      <c r="D10" s="72">
        <v>0</v>
      </c>
      <c r="E10" s="173">
        <v>0</v>
      </c>
      <c r="F10" s="173">
        <v>0</v>
      </c>
      <c r="G10" s="173">
        <v>0</v>
      </c>
    </row>
    <row r="11" spans="1:7" x14ac:dyDescent="0.25">
      <c r="A11" s="55" t="s">
        <v>468</v>
      </c>
      <c r="B11" s="72">
        <v>0</v>
      </c>
      <c r="C11" s="72">
        <v>0</v>
      </c>
      <c r="D11" s="72">
        <v>0</v>
      </c>
      <c r="E11" s="173">
        <v>5172.91</v>
      </c>
      <c r="F11" s="173">
        <v>1554.67</v>
      </c>
      <c r="G11" s="173">
        <v>0</v>
      </c>
    </row>
    <row r="12" spans="1:7" x14ac:dyDescent="0.25">
      <c r="A12" s="55" t="s">
        <v>469</v>
      </c>
      <c r="B12" s="72">
        <v>0</v>
      </c>
      <c r="C12" s="72">
        <v>0</v>
      </c>
      <c r="D12" s="72">
        <v>0</v>
      </c>
      <c r="E12" s="173">
        <v>0</v>
      </c>
      <c r="F12" s="173">
        <v>0</v>
      </c>
      <c r="G12" s="173">
        <v>0</v>
      </c>
    </row>
    <row r="13" spans="1:7" x14ac:dyDescent="0.25">
      <c r="A13" s="56" t="s">
        <v>470</v>
      </c>
      <c r="B13" s="72">
        <v>0</v>
      </c>
      <c r="C13" s="72">
        <v>0</v>
      </c>
      <c r="D13" s="72">
        <v>0</v>
      </c>
      <c r="E13" s="173">
        <v>334574.5</v>
      </c>
      <c r="F13" s="173">
        <v>319998.51</v>
      </c>
      <c r="G13" s="173">
        <v>317810.71999999997</v>
      </c>
    </row>
    <row r="14" spans="1:7" x14ac:dyDescent="0.25">
      <c r="A14" s="55" t="s">
        <v>471</v>
      </c>
      <c r="B14" s="72">
        <v>0</v>
      </c>
      <c r="C14" s="72">
        <v>0</v>
      </c>
      <c r="D14" s="72">
        <v>0</v>
      </c>
      <c r="E14" s="173">
        <v>0</v>
      </c>
      <c r="F14" s="173">
        <v>0</v>
      </c>
      <c r="G14" s="173">
        <v>0</v>
      </c>
    </row>
    <row r="15" spans="1:7" x14ac:dyDescent="0.25">
      <c r="A15" s="55" t="s">
        <v>472</v>
      </c>
      <c r="B15" s="72">
        <v>0</v>
      </c>
      <c r="C15" s="72">
        <v>0</v>
      </c>
      <c r="D15" s="72">
        <v>0</v>
      </c>
      <c r="E15" s="173">
        <v>0</v>
      </c>
      <c r="F15" s="173">
        <v>0</v>
      </c>
      <c r="G15" s="173">
        <v>0</v>
      </c>
    </row>
    <row r="16" spans="1:7" x14ac:dyDescent="0.25">
      <c r="A16" s="55" t="s">
        <v>473</v>
      </c>
      <c r="B16" s="72">
        <v>0</v>
      </c>
      <c r="C16" s="72">
        <v>0</v>
      </c>
      <c r="D16" s="72">
        <v>0</v>
      </c>
      <c r="E16" s="173">
        <v>2453345.71</v>
      </c>
      <c r="F16" s="173">
        <v>2547413.96</v>
      </c>
      <c r="G16" s="173">
        <v>2615831</v>
      </c>
    </row>
    <row r="17" spans="1:7" x14ac:dyDescent="0.25">
      <c r="A17" s="55" t="s">
        <v>474</v>
      </c>
      <c r="B17" s="72">
        <v>0</v>
      </c>
      <c r="C17" s="72">
        <v>0</v>
      </c>
      <c r="D17" s="72">
        <v>0</v>
      </c>
      <c r="E17" s="173">
        <v>0</v>
      </c>
      <c r="F17" s="173">
        <v>0</v>
      </c>
      <c r="G17" s="173">
        <v>0</v>
      </c>
    </row>
    <row r="18" spans="1:7" x14ac:dyDescent="0.25">
      <c r="A18" s="89" t="s">
        <v>475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x14ac:dyDescent="0.25">
      <c r="A19" s="55"/>
      <c r="B19" s="72"/>
      <c r="C19" s="72"/>
      <c r="D19" s="72"/>
      <c r="E19" s="72"/>
      <c r="F19" s="72"/>
      <c r="G19" s="72"/>
    </row>
    <row r="20" spans="1:7" x14ac:dyDescent="0.25">
      <c r="A20" s="3" t="s">
        <v>513</v>
      </c>
      <c r="B20" s="115">
        <f>SUM(B21:B25)</f>
        <v>0</v>
      </c>
      <c r="C20" s="115">
        <f t="shared" ref="C20:G20" si="1">SUM(C21:C25)</f>
        <v>0</v>
      </c>
      <c r="D20" s="115">
        <f t="shared" si="1"/>
        <v>0</v>
      </c>
      <c r="E20" s="115">
        <f t="shared" si="1"/>
        <v>0</v>
      </c>
      <c r="F20" s="115">
        <f t="shared" si="1"/>
        <v>0</v>
      </c>
      <c r="G20" s="115">
        <f t="shared" si="1"/>
        <v>0</v>
      </c>
    </row>
    <row r="21" spans="1:7" x14ac:dyDescent="0.25">
      <c r="A21" s="55" t="s">
        <v>478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5" t="s">
        <v>479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5" t="s">
        <v>480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ht="30" x14ac:dyDescent="0.25">
      <c r="A24" s="56" t="s">
        <v>481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6" t="s">
        <v>482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74"/>
      <c r="B26" s="73"/>
      <c r="C26" s="73"/>
      <c r="D26" s="73"/>
      <c r="E26" s="73"/>
      <c r="F26" s="73"/>
      <c r="G26" s="73"/>
    </row>
    <row r="27" spans="1:7" x14ac:dyDescent="0.25">
      <c r="A27" s="3" t="s">
        <v>514</v>
      </c>
      <c r="B27" s="115">
        <f>SUM(B28)</f>
        <v>0</v>
      </c>
      <c r="C27" s="115">
        <f t="shared" ref="C27:G27" si="2">SUM(C28)</f>
        <v>0</v>
      </c>
      <c r="D27" s="115">
        <f t="shared" si="2"/>
        <v>0</v>
      </c>
      <c r="E27" s="115">
        <f t="shared" si="2"/>
        <v>0</v>
      </c>
      <c r="F27" s="115">
        <f t="shared" si="2"/>
        <v>0</v>
      </c>
      <c r="G27" s="115">
        <f t="shared" si="2"/>
        <v>0</v>
      </c>
    </row>
    <row r="28" spans="1:7" x14ac:dyDescent="0.25">
      <c r="A28" s="55" t="s">
        <v>295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42"/>
      <c r="B29" s="75"/>
      <c r="C29" s="75"/>
      <c r="D29" s="75"/>
      <c r="E29" s="75"/>
      <c r="F29" s="75"/>
      <c r="G29" s="75"/>
    </row>
    <row r="30" spans="1:7" ht="14.45" customHeight="1" x14ac:dyDescent="0.25">
      <c r="A30" s="3" t="s">
        <v>515</v>
      </c>
      <c r="B30" s="115">
        <f>B20+B6+B27</f>
        <v>0</v>
      </c>
      <c r="C30" s="115">
        <f t="shared" ref="C30:G30" si="3">C20+C6+C27</f>
        <v>0</v>
      </c>
      <c r="D30" s="115">
        <f t="shared" si="3"/>
        <v>0</v>
      </c>
      <c r="E30" s="115">
        <f t="shared" si="3"/>
        <v>2793093.1200000001</v>
      </c>
      <c r="F30" s="115">
        <f t="shared" si="3"/>
        <v>2868967.14</v>
      </c>
      <c r="G30" s="115">
        <f t="shared" si="3"/>
        <v>2933641.7199999997</v>
      </c>
    </row>
    <row r="31" spans="1:7" ht="14.45" customHeight="1" x14ac:dyDescent="0.25">
      <c r="A31" s="42"/>
      <c r="B31" s="137"/>
      <c r="C31" s="137"/>
      <c r="D31" s="137"/>
      <c r="E31" s="137"/>
      <c r="F31" s="137"/>
      <c r="G31" s="137"/>
    </row>
    <row r="32" spans="1:7" x14ac:dyDescent="0.25">
      <c r="A32" s="140" t="s">
        <v>297</v>
      </c>
      <c r="B32" s="50"/>
      <c r="C32" s="50"/>
      <c r="D32" s="50"/>
      <c r="E32" s="50"/>
      <c r="F32" s="50"/>
      <c r="G32" s="50"/>
    </row>
    <row r="33" spans="1:7" ht="30" x14ac:dyDescent="0.25">
      <c r="A33" s="138" t="s">
        <v>486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</row>
    <row r="34" spans="1:7" ht="30" x14ac:dyDescent="0.25">
      <c r="A34" s="138" t="s">
        <v>299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x14ac:dyDescent="0.25">
      <c r="A35" s="50" t="s">
        <v>487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x14ac:dyDescent="0.25">
      <c r="A36" s="51"/>
      <c r="B36" s="51"/>
      <c r="C36" s="51"/>
      <c r="D36" s="51"/>
      <c r="E36" s="51"/>
      <c r="F36" s="51"/>
      <c r="G36" s="51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E7:G1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8:G30 B11:D16 B7:D10 B17:D17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E7" sqref="E7:G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2" t="s">
        <v>518</v>
      </c>
      <c r="B1" s="175"/>
      <c r="C1" s="175"/>
      <c r="D1" s="175"/>
      <c r="E1" s="175"/>
      <c r="F1" s="175"/>
      <c r="G1" s="176"/>
    </row>
    <row r="2" spans="1:7" x14ac:dyDescent="0.25">
      <c r="A2" s="177" t="str">
        <f>'Formato 1'!A2</f>
        <v xml:space="preserve"> Casa de la Cultura, Moroleón, Gto.</v>
      </c>
      <c r="B2" s="178"/>
      <c r="C2" s="178"/>
      <c r="D2" s="178"/>
      <c r="E2" s="178"/>
      <c r="F2" s="178"/>
      <c r="G2" s="179"/>
    </row>
    <row r="3" spans="1:7" x14ac:dyDescent="0.25">
      <c r="A3" s="180" t="s">
        <v>519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ht="30" x14ac:dyDescent="0.25">
      <c r="A5" s="135" t="s">
        <v>505</v>
      </c>
      <c r="B5" s="7" t="s">
        <v>506</v>
      </c>
      <c r="C5" s="30" t="s">
        <v>507</v>
      </c>
      <c r="D5" s="30" t="s">
        <v>508</v>
      </c>
      <c r="E5" s="30" t="s">
        <v>509</v>
      </c>
      <c r="F5" s="30" t="s">
        <v>510</v>
      </c>
      <c r="G5" s="30" t="s">
        <v>511</v>
      </c>
    </row>
    <row r="6" spans="1:7" ht="15.75" customHeight="1" x14ac:dyDescent="0.25">
      <c r="A6" s="24" t="s">
        <v>490</v>
      </c>
      <c r="B6" s="115">
        <f t="shared" ref="B6:G6" si="0">SUM(B7:B15)</f>
        <v>0</v>
      </c>
      <c r="C6" s="115">
        <f t="shared" si="0"/>
        <v>0</v>
      </c>
      <c r="D6" s="115">
        <f t="shared" si="0"/>
        <v>0</v>
      </c>
      <c r="E6" s="229">
        <f t="shared" ref="E6:G6" si="1">SUM(E7:E15)</f>
        <v>1820396.1800000002</v>
      </c>
      <c r="F6" s="229">
        <f t="shared" si="1"/>
        <v>2836042.8699999996</v>
      </c>
      <c r="G6" s="229">
        <f t="shared" si="1"/>
        <v>2897952.15</v>
      </c>
    </row>
    <row r="7" spans="1:7" x14ac:dyDescent="0.25">
      <c r="A7" s="55" t="s">
        <v>491</v>
      </c>
      <c r="B7" s="72">
        <v>0</v>
      </c>
      <c r="C7" s="72">
        <v>0</v>
      </c>
      <c r="D7" s="72">
        <v>0</v>
      </c>
      <c r="E7" s="230">
        <v>1410482.04</v>
      </c>
      <c r="F7" s="230">
        <v>2360368.2999999998</v>
      </c>
      <c r="G7" s="230">
        <v>2503581.7999999998</v>
      </c>
    </row>
    <row r="8" spans="1:7" ht="15.75" customHeight="1" x14ac:dyDescent="0.25">
      <c r="A8" s="55" t="s">
        <v>492</v>
      </c>
      <c r="B8" s="72">
        <v>0</v>
      </c>
      <c r="C8" s="72">
        <v>0</v>
      </c>
      <c r="D8" s="72">
        <v>0</v>
      </c>
      <c r="E8" s="230">
        <v>51663.87</v>
      </c>
      <c r="F8" s="230">
        <v>43779.9</v>
      </c>
      <c r="G8" s="230">
        <v>31239.75</v>
      </c>
    </row>
    <row r="9" spans="1:7" x14ac:dyDescent="0.25">
      <c r="A9" s="55" t="s">
        <v>493</v>
      </c>
      <c r="B9" s="72">
        <v>0</v>
      </c>
      <c r="C9" s="72">
        <v>0</v>
      </c>
      <c r="D9" s="72">
        <v>0</v>
      </c>
      <c r="E9" s="230">
        <v>277187.77</v>
      </c>
      <c r="F9" s="230">
        <v>382736.67</v>
      </c>
      <c r="G9" s="230">
        <v>304899.59999999998</v>
      </c>
    </row>
    <row r="10" spans="1:7" x14ac:dyDescent="0.25">
      <c r="A10" s="55" t="s">
        <v>494</v>
      </c>
      <c r="B10" s="72">
        <v>0</v>
      </c>
      <c r="C10" s="72">
        <v>0</v>
      </c>
      <c r="D10" s="72">
        <v>0</v>
      </c>
      <c r="E10" s="230">
        <v>62562.5</v>
      </c>
      <c r="F10" s="230">
        <v>49158</v>
      </c>
      <c r="G10" s="230">
        <v>58229</v>
      </c>
    </row>
    <row r="11" spans="1:7" x14ac:dyDescent="0.25">
      <c r="A11" s="55" t="s">
        <v>495</v>
      </c>
      <c r="B11" s="72">
        <v>0</v>
      </c>
      <c r="C11" s="72">
        <v>0</v>
      </c>
      <c r="D11" s="72">
        <v>0</v>
      </c>
      <c r="E11" s="230">
        <v>18500</v>
      </c>
      <c r="F11" s="230">
        <v>0</v>
      </c>
      <c r="G11" s="230">
        <v>2</v>
      </c>
    </row>
    <row r="12" spans="1:7" x14ac:dyDescent="0.25">
      <c r="A12" s="55" t="s">
        <v>496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</row>
    <row r="13" spans="1:7" x14ac:dyDescent="0.25">
      <c r="A13" s="56" t="s">
        <v>497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</row>
    <row r="14" spans="1:7" x14ac:dyDescent="0.25">
      <c r="A14" s="55" t="s">
        <v>498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</row>
    <row r="15" spans="1:7" x14ac:dyDescent="0.25">
      <c r="A15" s="55" t="s">
        <v>499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</row>
    <row r="16" spans="1:7" x14ac:dyDescent="0.25">
      <c r="A16" s="55"/>
      <c r="B16" s="72"/>
      <c r="C16" s="72"/>
      <c r="D16" s="72"/>
      <c r="E16" s="72"/>
      <c r="F16" s="72"/>
      <c r="G16" s="72"/>
    </row>
    <row r="17" spans="1:7" x14ac:dyDescent="0.25">
      <c r="A17" s="3" t="s">
        <v>500</v>
      </c>
      <c r="B17" s="115">
        <f>SUM(B18:B26)</f>
        <v>0</v>
      </c>
      <c r="C17" s="115">
        <f t="shared" ref="C17:G17" si="2">SUM(C18:C26)</f>
        <v>0</v>
      </c>
      <c r="D17" s="115">
        <f t="shared" si="2"/>
        <v>0</v>
      </c>
      <c r="E17" s="115">
        <f t="shared" si="2"/>
        <v>0</v>
      </c>
      <c r="F17" s="115">
        <f t="shared" si="2"/>
        <v>0</v>
      </c>
      <c r="G17" s="115">
        <f t="shared" si="2"/>
        <v>0</v>
      </c>
    </row>
    <row r="18" spans="1:7" x14ac:dyDescent="0.25">
      <c r="A18" s="55" t="s">
        <v>491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55" t="s">
        <v>492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5" t="s">
        <v>493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5" t="s">
        <v>494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495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6" t="s">
        <v>496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6" t="s">
        <v>497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6" t="s">
        <v>501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6" t="s">
        <v>499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42" t="s">
        <v>476</v>
      </c>
      <c r="B27" s="75"/>
      <c r="C27" s="75"/>
      <c r="D27" s="75"/>
      <c r="E27" s="75"/>
      <c r="F27" s="75"/>
      <c r="G27" s="75"/>
    </row>
    <row r="28" spans="1:7" ht="14.45" customHeight="1" x14ac:dyDescent="0.25">
      <c r="A28" s="3" t="s">
        <v>502</v>
      </c>
      <c r="B28" s="115">
        <f>B17+B6</f>
        <v>0</v>
      </c>
      <c r="C28" s="115">
        <f t="shared" ref="C28:G28" si="3">C17+C6</f>
        <v>0</v>
      </c>
      <c r="D28" s="115">
        <f t="shared" si="3"/>
        <v>0</v>
      </c>
      <c r="E28" s="115">
        <f t="shared" si="3"/>
        <v>1820396.1800000002</v>
      </c>
      <c r="F28" s="115">
        <f t="shared" si="3"/>
        <v>2836042.8699999996</v>
      </c>
      <c r="G28" s="115">
        <f t="shared" si="3"/>
        <v>2897952.15</v>
      </c>
    </row>
    <row r="29" spans="1:7" x14ac:dyDescent="0.25">
      <c r="A29" s="51"/>
      <c r="B29" s="51"/>
      <c r="C29" s="51"/>
      <c r="D29" s="51"/>
      <c r="E29" s="51"/>
      <c r="F29" s="51"/>
      <c r="G29" s="51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D6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D6 B12:G28 B7:D10 B11:D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92" t="s">
        <v>522</v>
      </c>
      <c r="B1" s="175"/>
      <c r="C1" s="175"/>
      <c r="D1" s="175"/>
      <c r="E1" s="175"/>
      <c r="F1" s="175"/>
    </row>
    <row r="2" spans="1:6" x14ac:dyDescent="0.25">
      <c r="A2" s="177" t="str">
        <f>'Formato 1'!A2</f>
        <v xml:space="preserve"> Casa de la Cultura, Moroleón, Gto.</v>
      </c>
      <c r="B2" s="178"/>
      <c r="C2" s="178"/>
      <c r="D2" s="178"/>
      <c r="E2" s="178"/>
      <c r="F2" s="179"/>
    </row>
    <row r="3" spans="1:6" x14ac:dyDescent="0.25">
      <c r="A3" s="180" t="s">
        <v>523</v>
      </c>
      <c r="B3" s="181"/>
      <c r="C3" s="181"/>
      <c r="D3" s="181"/>
      <c r="E3" s="181"/>
      <c r="F3" s="182"/>
    </row>
    <row r="4" spans="1:6" ht="30" x14ac:dyDescent="0.25">
      <c r="A4" s="135" t="s">
        <v>505</v>
      </c>
      <c r="B4" s="7" t="s">
        <v>524</v>
      </c>
      <c r="C4" s="30" t="s">
        <v>525</v>
      </c>
      <c r="D4" s="30" t="s">
        <v>526</v>
      </c>
      <c r="E4" s="30" t="s">
        <v>527</v>
      </c>
      <c r="F4" s="30" t="s">
        <v>528</v>
      </c>
    </row>
    <row r="5" spans="1:6" ht="15.75" customHeight="1" x14ac:dyDescent="0.25">
      <c r="A5" s="139" t="s">
        <v>529</v>
      </c>
      <c r="B5" s="144"/>
      <c r="C5" s="144"/>
      <c r="D5" s="144"/>
      <c r="E5" s="144"/>
      <c r="F5" s="144"/>
    </row>
    <row r="6" spans="1:6" ht="30" x14ac:dyDescent="0.25">
      <c r="A6" s="142" t="s">
        <v>530</v>
      </c>
      <c r="B6" s="141"/>
      <c r="C6" s="141"/>
      <c r="D6" s="141"/>
      <c r="E6" s="141"/>
      <c r="F6" s="141"/>
    </row>
    <row r="7" spans="1:6" ht="15.75" customHeight="1" x14ac:dyDescent="0.25">
      <c r="A7" s="142" t="s">
        <v>531</v>
      </c>
      <c r="B7" s="141"/>
      <c r="C7" s="141"/>
      <c r="D7" s="141"/>
      <c r="E7" s="141"/>
      <c r="F7" s="141"/>
    </row>
    <row r="8" spans="1:6" x14ac:dyDescent="0.25">
      <c r="A8" s="143"/>
      <c r="B8" s="141"/>
      <c r="C8" s="141"/>
      <c r="D8" s="141"/>
      <c r="E8" s="141"/>
      <c r="F8" s="141"/>
    </row>
    <row r="9" spans="1:6" x14ac:dyDescent="0.25">
      <c r="A9" s="148" t="s">
        <v>532</v>
      </c>
      <c r="B9" s="141"/>
      <c r="C9" s="141"/>
      <c r="D9" s="141"/>
      <c r="E9" s="141"/>
      <c r="F9" s="141"/>
    </row>
    <row r="10" spans="1:6" x14ac:dyDescent="0.25">
      <c r="A10" s="142" t="s">
        <v>533</v>
      </c>
      <c r="B10" s="151"/>
      <c r="C10" s="151"/>
      <c r="D10" s="151"/>
      <c r="E10" s="151"/>
      <c r="F10" s="151"/>
    </row>
    <row r="11" spans="1:6" x14ac:dyDescent="0.25">
      <c r="A11" s="64" t="s">
        <v>534</v>
      </c>
      <c r="B11" s="151"/>
      <c r="C11" s="151"/>
      <c r="D11" s="151"/>
      <c r="E11" s="151"/>
      <c r="F11" s="151"/>
    </row>
    <row r="12" spans="1:6" x14ac:dyDescent="0.25">
      <c r="A12" s="64" t="s">
        <v>535</v>
      </c>
      <c r="B12" s="151"/>
      <c r="C12" s="151"/>
      <c r="D12" s="151"/>
      <c r="E12" s="151"/>
      <c r="F12" s="151"/>
    </row>
    <row r="13" spans="1:6" x14ac:dyDescent="0.25">
      <c r="A13" s="64" t="s">
        <v>536</v>
      </c>
      <c r="B13" s="151"/>
      <c r="C13" s="151"/>
      <c r="D13" s="151"/>
      <c r="E13" s="151"/>
      <c r="F13" s="151"/>
    </row>
    <row r="14" spans="1:6" x14ac:dyDescent="0.25">
      <c r="A14" s="142" t="s">
        <v>537</v>
      </c>
      <c r="B14" s="151"/>
      <c r="C14" s="151"/>
      <c r="D14" s="151"/>
      <c r="E14" s="151"/>
      <c r="F14" s="151"/>
    </row>
    <row r="15" spans="1:6" x14ac:dyDescent="0.25">
      <c r="A15" s="64" t="s">
        <v>534</v>
      </c>
      <c r="B15" s="151"/>
      <c r="C15" s="151"/>
      <c r="D15" s="151"/>
      <c r="E15" s="151"/>
      <c r="F15" s="151"/>
    </row>
    <row r="16" spans="1:6" x14ac:dyDescent="0.25">
      <c r="A16" s="64" t="s">
        <v>535</v>
      </c>
      <c r="B16" s="152"/>
      <c r="C16" s="152"/>
      <c r="D16" s="152"/>
      <c r="E16" s="152"/>
      <c r="F16" s="152"/>
    </row>
    <row r="17" spans="1:6" x14ac:dyDescent="0.25">
      <c r="A17" s="64" t="s">
        <v>536</v>
      </c>
      <c r="B17" s="153"/>
      <c r="C17" s="153"/>
      <c r="D17" s="153"/>
      <c r="E17" s="153"/>
      <c r="F17" s="153"/>
    </row>
    <row r="18" spans="1:6" x14ac:dyDescent="0.25">
      <c r="A18" s="142" t="s">
        <v>538</v>
      </c>
      <c r="B18" s="153"/>
      <c r="C18" s="153"/>
      <c r="D18" s="153"/>
      <c r="E18" s="153"/>
      <c r="F18" s="153"/>
    </row>
    <row r="19" spans="1:6" x14ac:dyDescent="0.25">
      <c r="A19" s="142" t="s">
        <v>539</v>
      </c>
      <c r="B19" s="153"/>
      <c r="C19" s="153"/>
      <c r="D19" s="153"/>
      <c r="E19" s="153"/>
      <c r="F19" s="153"/>
    </row>
    <row r="20" spans="1:6" x14ac:dyDescent="0.25">
      <c r="A20" s="142" t="s">
        <v>540</v>
      </c>
      <c r="B20" s="154"/>
      <c r="C20" s="154"/>
      <c r="D20" s="154"/>
      <c r="E20" s="154"/>
      <c r="F20" s="154"/>
    </row>
    <row r="21" spans="1:6" x14ac:dyDescent="0.25">
      <c r="A21" s="142" t="s">
        <v>541</v>
      </c>
      <c r="B21" s="154"/>
      <c r="C21" s="154"/>
      <c r="D21" s="154"/>
      <c r="E21" s="154"/>
      <c r="F21" s="154"/>
    </row>
    <row r="22" spans="1:6" x14ac:dyDescent="0.25">
      <c r="A22" s="142" t="s">
        <v>542</v>
      </c>
      <c r="B22" s="154"/>
      <c r="C22" s="154"/>
      <c r="D22" s="154"/>
      <c r="E22" s="154"/>
      <c r="F22" s="154"/>
    </row>
    <row r="23" spans="1:6" x14ac:dyDescent="0.25">
      <c r="A23" s="142" t="s">
        <v>543</v>
      </c>
      <c r="B23" s="154"/>
      <c r="C23" s="154"/>
      <c r="D23" s="154"/>
      <c r="E23" s="154"/>
      <c r="F23" s="154"/>
    </row>
    <row r="24" spans="1:6" x14ac:dyDescent="0.25">
      <c r="A24" s="142" t="s">
        <v>544</v>
      </c>
      <c r="B24" s="146"/>
      <c r="C24" s="146"/>
      <c r="D24" s="146"/>
      <c r="E24" s="146"/>
      <c r="F24" s="146"/>
    </row>
    <row r="25" spans="1:6" x14ac:dyDescent="0.25">
      <c r="A25" s="142" t="s">
        <v>545</v>
      </c>
      <c r="B25" s="146"/>
      <c r="C25" s="146"/>
      <c r="D25" s="146"/>
      <c r="E25" s="146"/>
      <c r="F25" s="146"/>
    </row>
    <row r="26" spans="1:6" x14ac:dyDescent="0.25">
      <c r="A26" s="143"/>
      <c r="B26" s="147"/>
      <c r="C26" s="147"/>
      <c r="D26" s="147"/>
      <c r="E26" s="147"/>
      <c r="F26" s="147"/>
    </row>
    <row r="27" spans="1:6" ht="14.45" customHeight="1" x14ac:dyDescent="0.25">
      <c r="A27" s="148" t="s">
        <v>546</v>
      </c>
      <c r="B27" s="145"/>
      <c r="C27" s="145"/>
      <c r="D27" s="145"/>
      <c r="E27" s="145"/>
      <c r="F27" s="145"/>
    </row>
    <row r="28" spans="1:6" x14ac:dyDescent="0.25">
      <c r="A28" s="142" t="s">
        <v>547</v>
      </c>
      <c r="B28" s="88"/>
      <c r="C28" s="88"/>
      <c r="D28" s="88"/>
      <c r="E28" s="88"/>
      <c r="F28" s="88"/>
    </row>
    <row r="29" spans="1:6" x14ac:dyDescent="0.25">
      <c r="A29" s="138"/>
      <c r="B29" s="50"/>
      <c r="C29" s="50"/>
      <c r="D29" s="50"/>
      <c r="E29" s="50"/>
      <c r="F29" s="50"/>
    </row>
    <row r="30" spans="1:6" x14ac:dyDescent="0.25">
      <c r="A30" s="149" t="s">
        <v>548</v>
      </c>
      <c r="B30" s="50"/>
      <c r="C30" s="50"/>
      <c r="D30" s="50"/>
      <c r="E30" s="50"/>
      <c r="F30" s="50"/>
    </row>
    <row r="31" spans="1:6" x14ac:dyDescent="0.25">
      <c r="A31" s="150" t="s">
        <v>533</v>
      </c>
      <c r="B31" s="88"/>
      <c r="C31" s="88"/>
      <c r="D31" s="88"/>
      <c r="E31" s="88"/>
      <c r="F31" s="88"/>
    </row>
    <row r="32" spans="1:6" x14ac:dyDescent="0.25">
      <c r="A32" s="150" t="s">
        <v>537</v>
      </c>
      <c r="B32" s="88"/>
      <c r="C32" s="88"/>
      <c r="D32" s="88"/>
      <c r="E32" s="88"/>
      <c r="F32" s="88"/>
    </row>
    <row r="33" spans="1:6" x14ac:dyDescent="0.25">
      <c r="A33" s="150" t="s">
        <v>549</v>
      </c>
      <c r="B33" s="88"/>
      <c r="C33" s="88"/>
      <c r="D33" s="88"/>
      <c r="E33" s="88"/>
      <c r="F33" s="88"/>
    </row>
    <row r="34" spans="1:6" x14ac:dyDescent="0.25">
      <c r="A34" s="138"/>
      <c r="B34" s="50"/>
      <c r="C34" s="50"/>
      <c r="D34" s="50"/>
      <c r="E34" s="50"/>
      <c r="F34" s="50"/>
    </row>
    <row r="35" spans="1:6" x14ac:dyDescent="0.25">
      <c r="A35" s="149" t="s">
        <v>550</v>
      </c>
      <c r="B35" s="50"/>
      <c r="C35" s="50"/>
      <c r="D35" s="50"/>
      <c r="E35" s="50"/>
      <c r="F35" s="50"/>
    </row>
    <row r="36" spans="1:6" x14ac:dyDescent="0.25">
      <c r="A36" s="150" t="s">
        <v>551</v>
      </c>
      <c r="B36" s="50"/>
      <c r="C36" s="50"/>
      <c r="D36" s="50"/>
      <c r="E36" s="50"/>
      <c r="F36" s="50"/>
    </row>
    <row r="37" spans="1:6" x14ac:dyDescent="0.25">
      <c r="A37" s="150" t="s">
        <v>552</v>
      </c>
      <c r="B37" s="50"/>
      <c r="C37" s="50"/>
      <c r="D37" s="50"/>
      <c r="E37" s="50"/>
      <c r="F37" s="50"/>
    </row>
    <row r="38" spans="1:6" x14ac:dyDescent="0.25">
      <c r="A38" s="150" t="s">
        <v>553</v>
      </c>
      <c r="B38" s="50"/>
      <c r="C38" s="50"/>
      <c r="D38" s="50"/>
      <c r="E38" s="50"/>
      <c r="F38" s="50"/>
    </row>
    <row r="39" spans="1:6" x14ac:dyDescent="0.25">
      <c r="A39" s="138"/>
      <c r="B39" s="50"/>
      <c r="C39" s="50"/>
      <c r="D39" s="50"/>
      <c r="E39" s="50"/>
      <c r="F39" s="50"/>
    </row>
    <row r="40" spans="1:6" x14ac:dyDescent="0.25">
      <c r="A40" s="149" t="s">
        <v>554</v>
      </c>
      <c r="B40" s="50"/>
      <c r="C40" s="50"/>
      <c r="D40" s="50"/>
      <c r="E40" s="50"/>
      <c r="F40" s="50"/>
    </row>
    <row r="41" spans="1:6" x14ac:dyDescent="0.25">
      <c r="A41" s="138"/>
      <c r="B41" s="50"/>
      <c r="C41" s="50"/>
      <c r="D41" s="50"/>
      <c r="E41" s="50"/>
      <c r="F41" s="50"/>
    </row>
    <row r="42" spans="1:6" x14ac:dyDescent="0.25">
      <c r="A42" s="149" t="s">
        <v>555</v>
      </c>
      <c r="B42" s="50"/>
      <c r="C42" s="50"/>
      <c r="D42" s="50"/>
      <c r="E42" s="50"/>
      <c r="F42" s="50"/>
    </row>
    <row r="43" spans="1:6" x14ac:dyDescent="0.25">
      <c r="A43" s="150" t="s">
        <v>556</v>
      </c>
      <c r="B43" s="88"/>
      <c r="C43" s="88"/>
      <c r="D43" s="88"/>
      <c r="E43" s="88"/>
      <c r="F43" s="88"/>
    </row>
    <row r="44" spans="1:6" x14ac:dyDescent="0.25">
      <c r="A44" s="150" t="s">
        <v>557</v>
      </c>
      <c r="B44" s="88"/>
      <c r="C44" s="88"/>
      <c r="D44" s="88"/>
      <c r="E44" s="88"/>
      <c r="F44" s="88"/>
    </row>
    <row r="45" spans="1:6" x14ac:dyDescent="0.25">
      <c r="A45" s="150" t="s">
        <v>558</v>
      </c>
      <c r="B45" s="88"/>
      <c r="C45" s="88"/>
      <c r="D45" s="88"/>
      <c r="E45" s="88"/>
      <c r="F45" s="88"/>
    </row>
    <row r="46" spans="1:6" x14ac:dyDescent="0.25">
      <c r="A46" s="138"/>
      <c r="B46" s="50"/>
      <c r="C46" s="50"/>
      <c r="D46" s="50"/>
      <c r="E46" s="50"/>
      <c r="F46" s="50"/>
    </row>
    <row r="47" spans="1:6" ht="30" x14ac:dyDescent="0.25">
      <c r="A47" s="149" t="s">
        <v>559</v>
      </c>
      <c r="B47" s="50"/>
      <c r="C47" s="50"/>
      <c r="D47" s="50"/>
      <c r="E47" s="50"/>
      <c r="F47" s="50"/>
    </row>
    <row r="48" spans="1:6" x14ac:dyDescent="0.25">
      <c r="A48" s="150" t="s">
        <v>557</v>
      </c>
      <c r="B48" s="88"/>
      <c r="C48" s="88"/>
      <c r="D48" s="88"/>
      <c r="E48" s="88"/>
      <c r="F48" s="88"/>
    </row>
    <row r="49" spans="1:6" x14ac:dyDescent="0.25">
      <c r="A49" s="150" t="s">
        <v>558</v>
      </c>
      <c r="B49" s="88"/>
      <c r="C49" s="88"/>
      <c r="D49" s="88"/>
      <c r="E49" s="88"/>
      <c r="F49" s="88"/>
    </row>
    <row r="50" spans="1:6" x14ac:dyDescent="0.25">
      <c r="A50" s="138"/>
      <c r="B50" s="50"/>
      <c r="C50" s="50"/>
      <c r="D50" s="50"/>
      <c r="E50" s="50"/>
      <c r="F50" s="50"/>
    </row>
    <row r="51" spans="1:6" x14ac:dyDescent="0.25">
      <c r="A51" s="149" t="s">
        <v>560</v>
      </c>
      <c r="B51" s="50"/>
      <c r="C51" s="50"/>
      <c r="D51" s="50"/>
      <c r="E51" s="50"/>
      <c r="F51" s="50"/>
    </row>
    <row r="52" spans="1:6" x14ac:dyDescent="0.25">
      <c r="A52" s="150" t="s">
        <v>557</v>
      </c>
      <c r="B52" s="88"/>
      <c r="C52" s="88"/>
      <c r="D52" s="88"/>
      <c r="E52" s="88"/>
      <c r="F52" s="88"/>
    </row>
    <row r="53" spans="1:6" x14ac:dyDescent="0.25">
      <c r="A53" s="150" t="s">
        <v>558</v>
      </c>
      <c r="B53" s="88"/>
      <c r="C53" s="88"/>
      <c r="D53" s="88"/>
      <c r="E53" s="88"/>
      <c r="F53" s="88"/>
    </row>
    <row r="54" spans="1:6" x14ac:dyDescent="0.25">
      <c r="A54" s="150" t="s">
        <v>561</v>
      </c>
      <c r="B54" s="88"/>
      <c r="C54" s="88"/>
      <c r="D54" s="88"/>
      <c r="E54" s="88"/>
      <c r="F54" s="88"/>
    </row>
    <row r="55" spans="1:6" x14ac:dyDescent="0.25">
      <c r="A55" s="138"/>
      <c r="B55" s="50"/>
      <c r="C55" s="50"/>
      <c r="D55" s="50"/>
      <c r="E55" s="50"/>
      <c r="F55" s="50"/>
    </row>
    <row r="56" spans="1:6" x14ac:dyDescent="0.25">
      <c r="A56" s="149" t="s">
        <v>562</v>
      </c>
      <c r="B56" s="50"/>
      <c r="C56" s="50"/>
      <c r="D56" s="50"/>
      <c r="E56" s="50"/>
      <c r="F56" s="50"/>
    </row>
    <row r="57" spans="1:6" x14ac:dyDescent="0.25">
      <c r="A57" s="150" t="s">
        <v>557</v>
      </c>
      <c r="B57" s="88"/>
      <c r="C57" s="88"/>
      <c r="D57" s="88"/>
      <c r="E57" s="88"/>
      <c r="F57" s="88"/>
    </row>
    <row r="58" spans="1:6" x14ac:dyDescent="0.25">
      <c r="A58" s="150" t="s">
        <v>558</v>
      </c>
      <c r="B58" s="88"/>
      <c r="C58" s="88"/>
      <c r="D58" s="88"/>
      <c r="E58" s="88"/>
      <c r="F58" s="88"/>
    </row>
    <row r="59" spans="1:6" x14ac:dyDescent="0.25">
      <c r="A59" s="138"/>
      <c r="B59" s="50"/>
      <c r="C59" s="50"/>
      <c r="D59" s="50"/>
      <c r="E59" s="50"/>
      <c r="F59" s="50"/>
    </row>
    <row r="60" spans="1:6" x14ac:dyDescent="0.25">
      <c r="A60" s="149" t="s">
        <v>563</v>
      </c>
      <c r="B60" s="50"/>
      <c r="C60" s="50"/>
      <c r="D60" s="50"/>
      <c r="E60" s="50"/>
      <c r="F60" s="50"/>
    </row>
    <row r="61" spans="1:6" x14ac:dyDescent="0.25">
      <c r="A61" s="150" t="s">
        <v>564</v>
      </c>
      <c r="B61" s="137"/>
      <c r="C61" s="137"/>
      <c r="D61" s="137"/>
      <c r="E61" s="137"/>
      <c r="F61" s="137"/>
    </row>
    <row r="62" spans="1:6" x14ac:dyDescent="0.25">
      <c r="A62" s="150" t="s">
        <v>565</v>
      </c>
      <c r="B62" s="155"/>
      <c r="C62" s="155"/>
      <c r="D62" s="155"/>
      <c r="E62" s="155"/>
      <c r="F62" s="155"/>
    </row>
    <row r="63" spans="1:6" x14ac:dyDescent="0.25">
      <c r="A63" s="138"/>
      <c r="B63" s="137"/>
      <c r="C63" s="137"/>
      <c r="D63" s="137"/>
      <c r="E63" s="137"/>
      <c r="F63" s="137"/>
    </row>
    <row r="64" spans="1:6" x14ac:dyDescent="0.25">
      <c r="A64" s="149" t="s">
        <v>566</v>
      </c>
      <c r="B64" s="137"/>
      <c r="C64" s="137"/>
      <c r="D64" s="137"/>
      <c r="E64" s="137"/>
      <c r="F64" s="137"/>
    </row>
    <row r="65" spans="1:6" x14ac:dyDescent="0.25">
      <c r="A65" s="150" t="s">
        <v>567</v>
      </c>
      <c r="B65" s="137"/>
      <c r="C65" s="137"/>
      <c r="D65" s="137"/>
      <c r="E65" s="137"/>
      <c r="F65" s="137"/>
    </row>
    <row r="66" spans="1:6" x14ac:dyDescent="0.25">
      <c r="A66" s="150" t="s">
        <v>568</v>
      </c>
      <c r="B66" s="138"/>
      <c r="C66" s="50"/>
      <c r="D66" s="138"/>
      <c r="E66" s="138"/>
      <c r="F66" s="138"/>
    </row>
    <row r="67" spans="1:6" x14ac:dyDescent="0.25">
      <c r="A67" s="51"/>
      <c r="B67" s="51"/>
      <c r="C67" s="51"/>
      <c r="D67" s="51"/>
      <c r="E67" s="51"/>
      <c r="F67" s="5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03" t="s">
        <v>453</v>
      </c>
      <c r="B1" s="203"/>
      <c r="C1" s="203"/>
      <c r="D1" s="203"/>
      <c r="E1" s="203"/>
      <c r="F1" s="203"/>
      <c r="G1" s="203"/>
    </row>
    <row r="2" spans="1:7" x14ac:dyDescent="0.25">
      <c r="A2" s="124" t="str">
        <f>'Formato 1'!A2</f>
        <v xml:space="preserve"> Casa de la Cultura, Moroleón, Gto.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1" t="s">
        <v>505</v>
      </c>
      <c r="B6" s="33">
        <v>2022</v>
      </c>
      <c r="C6" s="201">
        <f>+B6+1</f>
        <v>2023</v>
      </c>
      <c r="D6" s="201">
        <f>+C6+1</f>
        <v>2024</v>
      </c>
      <c r="E6" s="201">
        <f>+D6+1</f>
        <v>2025</v>
      </c>
      <c r="F6" s="201">
        <f>+E6+1</f>
        <v>2026</v>
      </c>
      <c r="G6" s="201">
        <f>+F6+1</f>
        <v>2027</v>
      </c>
    </row>
    <row r="7" spans="1:7" ht="83.25" customHeight="1" x14ac:dyDescent="0.25">
      <c r="A7" s="202"/>
      <c r="B7" s="67" t="s">
        <v>569</v>
      </c>
      <c r="C7" s="202"/>
      <c r="D7" s="202"/>
      <c r="E7" s="202"/>
      <c r="F7" s="202"/>
      <c r="G7" s="202"/>
    </row>
    <row r="8" spans="1:7" ht="30" x14ac:dyDescent="0.25">
      <c r="A8" s="68" t="s">
        <v>512</v>
      </c>
      <c r="B8" s="32">
        <f>SUM(B9:B20)</f>
        <v>0</v>
      </c>
      <c r="C8" s="32">
        <f t="shared" ref="C8:G8" si="0">SUM(C9:C20)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</row>
    <row r="9" spans="1:7" x14ac:dyDescent="0.25">
      <c r="A9" s="60" t="s">
        <v>240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570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571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572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573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265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266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574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575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576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577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291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295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486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299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4" t="s">
        <v>488</v>
      </c>
      <c r="B1" s="204"/>
      <c r="C1" s="204"/>
      <c r="D1" s="204"/>
      <c r="E1" s="204"/>
      <c r="F1" s="204"/>
      <c r="G1" s="204"/>
    </row>
    <row r="2" spans="1:7" x14ac:dyDescent="0.25">
      <c r="A2" s="124" t="str">
        <f>'Formato 1'!A2</f>
        <v xml:space="preserve"> Casa de la Cultura, Moroleón, Gto.</v>
      </c>
      <c r="B2" s="125"/>
      <c r="C2" s="125"/>
      <c r="D2" s="125"/>
      <c r="E2" s="125"/>
      <c r="F2" s="125"/>
      <c r="G2" s="126"/>
    </row>
    <row r="3" spans="1:7" x14ac:dyDescent="0.25">
      <c r="A3" s="109" t="s">
        <v>489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05" t="s">
        <v>580</v>
      </c>
      <c r="B6" s="33">
        <v>2022</v>
      </c>
      <c r="C6" s="201">
        <f>+B6+1</f>
        <v>2023</v>
      </c>
      <c r="D6" s="201">
        <f>+C6+1</f>
        <v>2024</v>
      </c>
      <c r="E6" s="201">
        <f>+D6+1</f>
        <v>2025</v>
      </c>
      <c r="F6" s="201">
        <f>+E6+1</f>
        <v>2026</v>
      </c>
      <c r="G6" s="201">
        <f>+F6+1</f>
        <v>2027</v>
      </c>
    </row>
    <row r="7" spans="1:7" ht="57.75" customHeight="1" x14ac:dyDescent="0.25">
      <c r="A7" s="206"/>
      <c r="B7" s="34" t="s">
        <v>569</v>
      </c>
      <c r="C7" s="202"/>
      <c r="D7" s="202"/>
      <c r="E7" s="202"/>
      <c r="F7" s="202"/>
      <c r="G7" s="202"/>
    </row>
    <row r="8" spans="1:7" x14ac:dyDescent="0.25">
      <c r="A8" s="24" t="s">
        <v>490</v>
      </c>
      <c r="B8" s="35">
        <f>SUM(B9:B17)</f>
        <v>0</v>
      </c>
      <c r="C8" s="35">
        <f t="shared" ref="C8:G8" si="0">SUM(C9:C17)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55" t="s">
        <v>581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582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493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494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583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496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497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498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499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581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582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493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494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583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496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497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501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499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502</v>
      </c>
      <c r="B30" s="36">
        <f t="shared" ref="B30:G30" si="2">B8+B19</f>
        <v>0</v>
      </c>
      <c r="C30" s="36">
        <f t="shared" si="2"/>
        <v>0</v>
      </c>
      <c r="D30" s="36">
        <f t="shared" si="2"/>
        <v>0</v>
      </c>
      <c r="E30" s="36">
        <f t="shared" si="2"/>
        <v>0</v>
      </c>
      <c r="F30" s="36">
        <f t="shared" si="2"/>
        <v>0</v>
      </c>
      <c r="G30" s="36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4" t="s">
        <v>503</v>
      </c>
      <c r="B1" s="204"/>
      <c r="C1" s="204"/>
      <c r="D1" s="204"/>
      <c r="E1" s="204"/>
      <c r="F1" s="204"/>
      <c r="G1" s="204"/>
    </row>
    <row r="2" spans="1:7" x14ac:dyDescent="0.25">
      <c r="A2" s="124" t="str">
        <f>'Formato 1'!A2</f>
        <v xml:space="preserve"> Casa de la Cultura, Moroleón, Gto.</v>
      </c>
      <c r="B2" s="125"/>
      <c r="C2" s="125"/>
      <c r="D2" s="125"/>
      <c r="E2" s="125"/>
      <c r="F2" s="125"/>
      <c r="G2" s="126"/>
    </row>
    <row r="3" spans="1:7" x14ac:dyDescent="0.25">
      <c r="A3" s="109" t="s">
        <v>504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8" t="s">
        <v>505</v>
      </c>
      <c r="B5" s="209">
        <v>2017</v>
      </c>
      <c r="C5" s="209">
        <f>+B5+1</f>
        <v>2018</v>
      </c>
      <c r="D5" s="209">
        <f>+C5+1</f>
        <v>2019</v>
      </c>
      <c r="E5" s="209">
        <f>+D5+1</f>
        <v>2020</v>
      </c>
      <c r="F5" s="209">
        <f>+E5+1</f>
        <v>2021</v>
      </c>
      <c r="G5" s="33">
        <f>+F5+1</f>
        <v>2022</v>
      </c>
    </row>
    <row r="6" spans="1:7" ht="32.25" x14ac:dyDescent="0.25">
      <c r="A6" s="191"/>
      <c r="B6" s="210"/>
      <c r="C6" s="210"/>
      <c r="D6" s="210"/>
      <c r="E6" s="210"/>
      <c r="F6" s="210"/>
      <c r="G6" s="34" t="s">
        <v>584</v>
      </c>
    </row>
    <row r="7" spans="1:7" x14ac:dyDescent="0.25">
      <c r="A7" s="59" t="s">
        <v>512</v>
      </c>
      <c r="B7" s="35">
        <f>SUM(B9:B19)</f>
        <v>0</v>
      </c>
      <c r="C7" s="35">
        <f>SUM(C8:C19)</f>
        <v>0</v>
      </c>
      <c r="D7" s="35">
        <f>SUM(D8:D19)</f>
        <v>0</v>
      </c>
      <c r="E7" s="35">
        <f>SUM(E8:E19)</f>
        <v>0</v>
      </c>
      <c r="F7" s="35">
        <f>SUM(F8:F19)</f>
        <v>0</v>
      </c>
      <c r="G7" s="35">
        <f>SUM(G8:G19)</f>
        <v>0</v>
      </c>
    </row>
    <row r="8" spans="1:7" x14ac:dyDescent="0.25">
      <c r="A8" s="60" t="s">
        <v>585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586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466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467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587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588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470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471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589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473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590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591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592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593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480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481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594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295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515</v>
      </c>
      <c r="B31" s="36">
        <f>B7+B21+B28</f>
        <v>0</v>
      </c>
      <c r="C31" s="36">
        <f t="shared" ref="C31:G31" si="2">C7+C21+C28</f>
        <v>0</v>
      </c>
      <c r="D31" s="36">
        <f t="shared" si="2"/>
        <v>0</v>
      </c>
      <c r="E31" s="36">
        <f t="shared" si="2"/>
        <v>0</v>
      </c>
      <c r="F31" s="36">
        <f t="shared" si="2"/>
        <v>0</v>
      </c>
      <c r="G31" s="36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486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595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07" t="s">
        <v>596</v>
      </c>
      <c r="B39" s="207"/>
      <c r="C39" s="207"/>
      <c r="D39" s="207"/>
      <c r="E39" s="207"/>
      <c r="F39" s="207"/>
      <c r="G39" s="207"/>
    </row>
    <row r="40" spans="1:7" x14ac:dyDescent="0.25">
      <c r="A40" s="207" t="s">
        <v>597</v>
      </c>
      <c r="B40" s="207"/>
      <c r="C40" s="207"/>
      <c r="D40" s="207"/>
      <c r="E40" s="207"/>
      <c r="F40" s="207"/>
      <c r="G40" s="20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4" t="s">
        <v>518</v>
      </c>
      <c r="B1" s="204"/>
      <c r="C1" s="204"/>
      <c r="D1" s="204"/>
      <c r="E1" s="204"/>
      <c r="F1" s="204"/>
      <c r="G1" s="204"/>
    </row>
    <row r="2" spans="1:7" x14ac:dyDescent="0.25">
      <c r="A2" s="124" t="str">
        <f>'Formato 1'!A2</f>
        <v xml:space="preserve"> Casa de la Cultura, Moroleón, Gto.</v>
      </c>
      <c r="B2" s="125"/>
      <c r="C2" s="125"/>
      <c r="D2" s="125"/>
      <c r="E2" s="125"/>
      <c r="F2" s="125"/>
      <c r="G2" s="126"/>
    </row>
    <row r="3" spans="1:7" x14ac:dyDescent="0.25">
      <c r="A3" s="109" t="s">
        <v>519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1" t="s">
        <v>580</v>
      </c>
      <c r="B5" s="209">
        <v>2017</v>
      </c>
      <c r="C5" s="209">
        <f>+B5+1</f>
        <v>2018</v>
      </c>
      <c r="D5" s="209">
        <f>+C5+1</f>
        <v>2019</v>
      </c>
      <c r="E5" s="209">
        <f>+D5+1</f>
        <v>2020</v>
      </c>
      <c r="F5" s="209">
        <f>+E5+1</f>
        <v>2021</v>
      </c>
      <c r="G5" s="33">
        <v>2022</v>
      </c>
    </row>
    <row r="6" spans="1:7" ht="48.75" customHeight="1" x14ac:dyDescent="0.25">
      <c r="A6" s="212"/>
      <c r="B6" s="210"/>
      <c r="C6" s="210"/>
      <c r="D6" s="210"/>
      <c r="E6" s="210"/>
      <c r="F6" s="210"/>
      <c r="G6" s="34" t="s">
        <v>598</v>
      </c>
    </row>
    <row r="7" spans="1:7" x14ac:dyDescent="0.25">
      <c r="A7" s="24" t="s">
        <v>490</v>
      </c>
      <c r="B7" s="35">
        <f>SUM(B8:B16)</f>
        <v>0</v>
      </c>
      <c r="C7" s="35">
        <f>SUM(C8:C16)</f>
        <v>0</v>
      </c>
      <c r="D7" s="35">
        <f>SUM(D8:D16)</f>
        <v>0</v>
      </c>
      <c r="E7" s="35">
        <f>SUM(E8:E16)</f>
        <v>0</v>
      </c>
      <c r="F7" s="35">
        <f>SUM(F8:F16)</f>
        <v>0</v>
      </c>
      <c r="G7" s="35">
        <f t="shared" ref="G7" si="0">SUM(G8:G16)</f>
        <v>0</v>
      </c>
    </row>
    <row r="8" spans="1:7" x14ac:dyDescent="0.25">
      <c r="A8" s="55" t="s">
        <v>581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582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493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494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583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496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497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498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499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581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582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493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494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583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496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497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501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499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599</v>
      </c>
      <c r="B29" s="36">
        <f>B7+B18</f>
        <v>0</v>
      </c>
      <c r="C29" s="36">
        <f t="shared" ref="C29:G29" si="2">C7+C18</f>
        <v>0</v>
      </c>
      <c r="D29" s="36">
        <f t="shared" si="2"/>
        <v>0</v>
      </c>
      <c r="E29" s="36">
        <f t="shared" si="2"/>
        <v>0</v>
      </c>
      <c r="F29" s="36">
        <f t="shared" si="2"/>
        <v>0</v>
      </c>
      <c r="G29" s="36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07" t="s">
        <v>596</v>
      </c>
      <c r="B32" s="207"/>
      <c r="C32" s="207"/>
      <c r="D32" s="207"/>
      <c r="E32" s="207"/>
      <c r="F32" s="207"/>
      <c r="G32" s="207"/>
    </row>
    <row r="33" spans="1:7" x14ac:dyDescent="0.25">
      <c r="A33" s="207" t="s">
        <v>597</v>
      </c>
      <c r="B33" s="207"/>
      <c r="C33" s="207"/>
      <c r="D33" s="207"/>
      <c r="E33" s="207"/>
      <c r="F33" s="207"/>
      <c r="G33" s="20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13" t="s">
        <v>522</v>
      </c>
      <c r="B1" s="213"/>
      <c r="C1" s="213"/>
      <c r="D1" s="213"/>
      <c r="E1" s="213"/>
      <c r="F1" s="213"/>
    </row>
    <row r="2" spans="1:6" ht="20.100000000000001" customHeight="1" x14ac:dyDescent="0.25">
      <c r="A2" s="106" t="str">
        <f>'Formato 1'!A2</f>
        <v xml:space="preserve"> Casa de la Cultura, Moroleón, Gto.</v>
      </c>
      <c r="B2" s="130"/>
      <c r="C2" s="130"/>
      <c r="D2" s="130"/>
      <c r="E2" s="130"/>
      <c r="F2" s="131"/>
    </row>
    <row r="3" spans="1:6" ht="29.25" customHeight="1" x14ac:dyDescent="0.25">
      <c r="A3" s="132" t="s">
        <v>523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524</v>
      </c>
      <c r="C4" s="117" t="s">
        <v>525</v>
      </c>
      <c r="D4" s="117" t="s">
        <v>526</v>
      </c>
      <c r="E4" s="117" t="s">
        <v>527</v>
      </c>
      <c r="F4" s="117" t="s">
        <v>528</v>
      </c>
    </row>
    <row r="5" spans="1:6" ht="12.75" customHeight="1" x14ac:dyDescent="0.25">
      <c r="A5" s="18" t="s">
        <v>529</v>
      </c>
      <c r="B5" s="50"/>
      <c r="C5" s="50"/>
      <c r="D5" s="50"/>
      <c r="E5" s="50"/>
      <c r="F5" s="50"/>
    </row>
    <row r="6" spans="1:6" ht="30" x14ac:dyDescent="0.25">
      <c r="A6" s="56" t="s">
        <v>530</v>
      </c>
      <c r="B6" s="57"/>
      <c r="C6" s="57"/>
      <c r="D6" s="57"/>
      <c r="E6" s="57"/>
      <c r="F6" s="57"/>
    </row>
    <row r="7" spans="1:6" ht="15" x14ac:dyDescent="0.25">
      <c r="A7" s="56" t="s">
        <v>531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8" t="s">
        <v>532</v>
      </c>
      <c r="B9" s="42"/>
      <c r="C9" s="42"/>
      <c r="D9" s="42"/>
      <c r="E9" s="42"/>
      <c r="F9" s="42"/>
    </row>
    <row r="10" spans="1:6" ht="15" x14ac:dyDescent="0.25">
      <c r="A10" s="56" t="s">
        <v>533</v>
      </c>
      <c r="B10" s="57"/>
      <c r="C10" s="57"/>
      <c r="D10" s="57"/>
      <c r="E10" s="57"/>
      <c r="F10" s="57"/>
    </row>
    <row r="11" spans="1:6" ht="15" x14ac:dyDescent="0.25">
      <c r="A11" s="77" t="s">
        <v>534</v>
      </c>
      <c r="B11" s="57"/>
      <c r="C11" s="57"/>
      <c r="D11" s="57"/>
      <c r="E11" s="57"/>
      <c r="F11" s="57"/>
    </row>
    <row r="12" spans="1:6" ht="15" x14ac:dyDescent="0.25">
      <c r="A12" s="77" t="s">
        <v>535</v>
      </c>
      <c r="B12" s="57"/>
      <c r="C12" s="57"/>
      <c r="D12" s="57"/>
      <c r="E12" s="57"/>
      <c r="F12" s="57"/>
    </row>
    <row r="13" spans="1:6" ht="15" x14ac:dyDescent="0.25">
      <c r="A13" s="77" t="s">
        <v>536</v>
      </c>
      <c r="B13" s="57"/>
      <c r="C13" s="57"/>
      <c r="D13" s="57"/>
      <c r="E13" s="57"/>
      <c r="F13" s="57"/>
    </row>
    <row r="14" spans="1:6" ht="15" x14ac:dyDescent="0.25">
      <c r="A14" s="56" t="s">
        <v>537</v>
      </c>
      <c r="B14" s="57"/>
      <c r="C14" s="57"/>
      <c r="D14" s="57"/>
      <c r="E14" s="57"/>
      <c r="F14" s="57"/>
    </row>
    <row r="15" spans="1:6" ht="15" x14ac:dyDescent="0.25">
      <c r="A15" s="77" t="s">
        <v>534</v>
      </c>
      <c r="B15" s="57"/>
      <c r="C15" s="57"/>
      <c r="D15" s="57"/>
      <c r="E15" s="57"/>
      <c r="F15" s="57"/>
    </row>
    <row r="16" spans="1:6" ht="15" x14ac:dyDescent="0.25">
      <c r="A16" s="77" t="s">
        <v>535</v>
      </c>
      <c r="B16" s="57"/>
      <c r="C16" s="57"/>
      <c r="D16" s="57"/>
      <c r="E16" s="57"/>
      <c r="F16" s="57"/>
    </row>
    <row r="17" spans="1:6" ht="15" x14ac:dyDescent="0.25">
      <c r="A17" s="77" t="s">
        <v>536</v>
      </c>
      <c r="B17" s="57"/>
      <c r="C17" s="57"/>
      <c r="D17" s="57"/>
      <c r="E17" s="57"/>
      <c r="F17" s="57"/>
    </row>
    <row r="18" spans="1:6" ht="15" x14ac:dyDescent="0.25">
      <c r="A18" s="56" t="s">
        <v>538</v>
      </c>
      <c r="B18" s="118"/>
      <c r="C18" s="57"/>
      <c r="D18" s="57"/>
      <c r="E18" s="57"/>
      <c r="F18" s="57"/>
    </row>
    <row r="19" spans="1:6" ht="15" x14ac:dyDescent="0.25">
      <c r="A19" s="56" t="s">
        <v>539</v>
      </c>
      <c r="B19" s="57"/>
      <c r="C19" s="57"/>
      <c r="D19" s="57"/>
      <c r="E19" s="57"/>
      <c r="F19" s="57"/>
    </row>
    <row r="20" spans="1:6" ht="30" x14ac:dyDescent="0.25">
      <c r="A20" s="56" t="s">
        <v>540</v>
      </c>
      <c r="B20" s="119"/>
      <c r="C20" s="119"/>
      <c r="D20" s="119"/>
      <c r="E20" s="119"/>
      <c r="F20" s="119"/>
    </row>
    <row r="21" spans="1:6" ht="30" x14ac:dyDescent="0.25">
      <c r="A21" s="56" t="s">
        <v>541</v>
      </c>
      <c r="B21" s="119"/>
      <c r="C21" s="119"/>
      <c r="D21" s="119"/>
      <c r="E21" s="119"/>
      <c r="F21" s="119"/>
    </row>
    <row r="22" spans="1:6" ht="30" x14ac:dyDescent="0.25">
      <c r="A22" s="56" t="s">
        <v>542</v>
      </c>
      <c r="B22" s="119"/>
      <c r="C22" s="119"/>
      <c r="D22" s="119"/>
      <c r="E22" s="119"/>
      <c r="F22" s="119"/>
    </row>
    <row r="23" spans="1:6" ht="15" x14ac:dyDescent="0.25">
      <c r="A23" s="56" t="s">
        <v>543</v>
      </c>
      <c r="B23" s="119"/>
      <c r="C23" s="119"/>
      <c r="D23" s="119"/>
      <c r="E23" s="119"/>
      <c r="F23" s="119"/>
    </row>
    <row r="24" spans="1:6" ht="15" x14ac:dyDescent="0.25">
      <c r="A24" s="56" t="s">
        <v>544</v>
      </c>
      <c r="B24" s="120"/>
      <c r="C24" s="57"/>
      <c r="D24" s="57"/>
      <c r="E24" s="57"/>
      <c r="F24" s="57"/>
    </row>
    <row r="25" spans="1:6" ht="15" x14ac:dyDescent="0.25">
      <c r="A25" s="56" t="s">
        <v>545</v>
      </c>
      <c r="B25" s="120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8" t="s">
        <v>546</v>
      </c>
      <c r="B27" s="42"/>
      <c r="C27" s="42"/>
      <c r="D27" s="42"/>
      <c r="E27" s="42"/>
      <c r="F27" s="42"/>
    </row>
    <row r="28" spans="1:6" ht="15" x14ac:dyDescent="0.25">
      <c r="A28" s="56" t="s">
        <v>547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8" t="s">
        <v>548</v>
      </c>
      <c r="B30" s="42"/>
      <c r="C30" s="42"/>
      <c r="D30" s="42"/>
      <c r="E30" s="42"/>
      <c r="F30" s="42"/>
    </row>
    <row r="31" spans="1:6" ht="15" x14ac:dyDescent="0.25">
      <c r="A31" s="56" t="s">
        <v>533</v>
      </c>
      <c r="B31" s="57"/>
      <c r="C31" s="57"/>
      <c r="D31" s="57"/>
      <c r="E31" s="57"/>
      <c r="F31" s="57"/>
    </row>
    <row r="32" spans="1:6" ht="15" x14ac:dyDescent="0.25">
      <c r="A32" s="56" t="s">
        <v>537</v>
      </c>
      <c r="B32" s="57"/>
      <c r="C32" s="57"/>
      <c r="D32" s="57"/>
      <c r="E32" s="57"/>
      <c r="F32" s="57"/>
    </row>
    <row r="33" spans="1:6" ht="15" x14ac:dyDescent="0.25">
      <c r="A33" s="56" t="s">
        <v>549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8" t="s">
        <v>550</v>
      </c>
      <c r="B35" s="42"/>
      <c r="C35" s="42"/>
      <c r="D35" s="42"/>
      <c r="E35" s="42"/>
      <c r="F35" s="42"/>
    </row>
    <row r="36" spans="1:6" ht="15" x14ac:dyDescent="0.25">
      <c r="A36" s="56" t="s">
        <v>551</v>
      </c>
      <c r="B36" s="57"/>
      <c r="C36" s="57"/>
      <c r="D36" s="57"/>
      <c r="E36" s="57"/>
      <c r="F36" s="57"/>
    </row>
    <row r="37" spans="1:6" ht="15" x14ac:dyDescent="0.25">
      <c r="A37" s="56" t="s">
        <v>552</v>
      </c>
      <c r="B37" s="57"/>
      <c r="C37" s="57"/>
      <c r="D37" s="57"/>
      <c r="E37" s="57"/>
      <c r="F37" s="57"/>
    </row>
    <row r="38" spans="1:6" ht="15" x14ac:dyDescent="0.25">
      <c r="A38" s="56" t="s">
        <v>553</v>
      </c>
      <c r="B38" s="120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8" t="s">
        <v>554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8" t="s">
        <v>555</v>
      </c>
      <c r="B42" s="42"/>
      <c r="C42" s="42"/>
      <c r="D42" s="42"/>
      <c r="E42" s="42"/>
      <c r="F42" s="42"/>
    </row>
    <row r="43" spans="1:6" ht="15" x14ac:dyDescent="0.25">
      <c r="A43" s="56" t="s">
        <v>556</v>
      </c>
      <c r="B43" s="57"/>
      <c r="C43" s="57"/>
      <c r="D43" s="57"/>
      <c r="E43" s="57"/>
      <c r="F43" s="57"/>
    </row>
    <row r="44" spans="1:6" ht="15" x14ac:dyDescent="0.25">
      <c r="A44" s="56" t="s">
        <v>557</v>
      </c>
      <c r="B44" s="57"/>
      <c r="C44" s="57"/>
      <c r="D44" s="57"/>
      <c r="E44" s="57"/>
      <c r="F44" s="57"/>
    </row>
    <row r="45" spans="1:6" ht="15" x14ac:dyDescent="0.25">
      <c r="A45" s="56" t="s">
        <v>558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8" t="s">
        <v>559</v>
      </c>
      <c r="B47" s="42"/>
      <c r="C47" s="42"/>
      <c r="D47" s="42"/>
      <c r="E47" s="42"/>
      <c r="F47" s="42"/>
    </row>
    <row r="48" spans="1:6" ht="15" x14ac:dyDescent="0.25">
      <c r="A48" s="56" t="s">
        <v>557</v>
      </c>
      <c r="B48" s="119"/>
      <c r="C48" s="119"/>
      <c r="D48" s="119"/>
      <c r="E48" s="119"/>
      <c r="F48" s="119"/>
    </row>
    <row r="49" spans="1:6" ht="15" x14ac:dyDescent="0.25">
      <c r="A49" s="56" t="s">
        <v>558</v>
      </c>
      <c r="B49" s="119"/>
      <c r="C49" s="119"/>
      <c r="D49" s="119"/>
      <c r="E49" s="119"/>
      <c r="F49" s="119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8" t="s">
        <v>560</v>
      </c>
      <c r="B51" s="42"/>
      <c r="C51" s="42"/>
      <c r="D51" s="42"/>
      <c r="E51" s="42"/>
      <c r="F51" s="42"/>
    </row>
    <row r="52" spans="1:6" ht="15" x14ac:dyDescent="0.25">
      <c r="A52" s="56" t="s">
        <v>557</v>
      </c>
      <c r="B52" s="57"/>
      <c r="C52" s="57"/>
      <c r="D52" s="57"/>
      <c r="E52" s="57"/>
      <c r="F52" s="57"/>
    </row>
    <row r="53" spans="1:6" ht="15" x14ac:dyDescent="0.25">
      <c r="A53" s="56" t="s">
        <v>558</v>
      </c>
      <c r="B53" s="57"/>
      <c r="C53" s="57"/>
      <c r="D53" s="57"/>
      <c r="E53" s="57"/>
      <c r="F53" s="57"/>
    </row>
    <row r="54" spans="1:6" ht="15" x14ac:dyDescent="0.25">
      <c r="A54" s="56" t="s">
        <v>561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8" t="s">
        <v>562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557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558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8" t="s">
        <v>563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564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565</v>
      </c>
      <c r="B62" s="120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8" t="s">
        <v>566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567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568</v>
      </c>
      <c r="B66" s="57"/>
      <c r="C66" s="57"/>
      <c r="D66" s="57"/>
      <c r="E66" s="57"/>
      <c r="F66" s="57"/>
    </row>
    <row r="67" spans="1:6" ht="20.100000000000001" customHeight="1" x14ac:dyDescent="0.25">
      <c r="A67" s="116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7" zoomScale="75" zoomScaleNormal="75" workbookViewId="0">
      <selection activeCell="F18" sqref="F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4" t="s">
        <v>124</v>
      </c>
      <c r="B1" s="175"/>
      <c r="C1" s="175"/>
      <c r="D1" s="175"/>
      <c r="E1" s="175"/>
      <c r="F1" s="175"/>
      <c r="G1" s="175"/>
      <c r="H1" s="176"/>
    </row>
    <row r="2" spans="1:8" x14ac:dyDescent="0.25">
      <c r="A2" s="106" t="str">
        <f>'Formato 1'!A2</f>
        <v xml:space="preserve"> Casa de la Cultura, Moroleón, Gto.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4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4">
        <v>0</v>
      </c>
      <c r="D11" s="102">
        <v>0</v>
      </c>
      <c r="E11" s="102">
        <v>0</v>
      </c>
      <c r="F11" s="102">
        <v>0</v>
      </c>
      <c r="G11" s="44">
        <v>0</v>
      </c>
      <c r="H11" s="44">
        <v>0</v>
      </c>
    </row>
    <row r="12" spans="1:8" ht="16.5" customHeight="1" x14ac:dyDescent="0.25">
      <c r="A12" s="101" t="s">
        <v>138</v>
      </c>
      <c r="B12" s="102">
        <v>0</v>
      </c>
      <c r="C12" s="44">
        <v>0</v>
      </c>
      <c r="D12" s="102">
        <v>0</v>
      </c>
      <c r="E12" s="102">
        <v>0</v>
      </c>
      <c r="F12" s="102">
        <v>0</v>
      </c>
      <c r="G12" s="44">
        <v>0</v>
      </c>
      <c r="H12" s="44">
        <v>0</v>
      </c>
    </row>
    <row r="13" spans="1:8" x14ac:dyDescent="0.25">
      <c r="A13" s="100" t="s">
        <v>139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101" t="s">
        <v>140</v>
      </c>
      <c r="B14" s="102">
        <v>0</v>
      </c>
      <c r="C14" s="44">
        <v>0</v>
      </c>
      <c r="D14" s="102">
        <v>0</v>
      </c>
      <c r="E14" s="102">
        <v>0</v>
      </c>
      <c r="F14" s="102">
        <v>0</v>
      </c>
      <c r="G14" s="44">
        <v>0</v>
      </c>
      <c r="H14" s="44">
        <v>0</v>
      </c>
    </row>
    <row r="15" spans="1:8" ht="15" customHeight="1" x14ac:dyDescent="0.25">
      <c r="A15" s="101" t="s">
        <v>141</v>
      </c>
      <c r="B15" s="102">
        <v>0</v>
      </c>
      <c r="C15" s="44">
        <v>0</v>
      </c>
      <c r="D15" s="102">
        <v>0</v>
      </c>
      <c r="E15" s="102">
        <v>0</v>
      </c>
      <c r="F15" s="102">
        <v>0</v>
      </c>
      <c r="G15" s="44">
        <v>0</v>
      </c>
      <c r="H15" s="44">
        <v>0</v>
      </c>
    </row>
    <row r="16" spans="1:8" x14ac:dyDescent="0.25">
      <c r="A16" s="101" t="s">
        <v>142</v>
      </c>
      <c r="B16" s="102">
        <v>0</v>
      </c>
      <c r="C16" s="44">
        <v>0</v>
      </c>
      <c r="D16" s="102">
        <v>0</v>
      </c>
      <c r="E16" s="102">
        <v>0</v>
      </c>
      <c r="F16" s="102">
        <v>0</v>
      </c>
      <c r="G16" s="44">
        <v>0</v>
      </c>
      <c r="H16" s="44">
        <v>0</v>
      </c>
    </row>
    <row r="17" spans="1:8" x14ac:dyDescent="0.25">
      <c r="A17" s="103"/>
      <c r="B17" s="88"/>
      <c r="C17" s="88"/>
      <c r="D17" s="88"/>
      <c r="E17" s="88"/>
      <c r="F17" s="88"/>
      <c r="G17" s="88"/>
      <c r="H17" s="88"/>
    </row>
    <row r="18" spans="1:8" x14ac:dyDescent="0.25">
      <c r="A18" s="8" t="s">
        <v>143</v>
      </c>
      <c r="B18" s="158">
        <v>1599.69</v>
      </c>
      <c r="C18" s="159"/>
      <c r="D18" s="159"/>
      <c r="E18" s="159"/>
      <c r="F18" s="158">
        <v>25891.78</v>
      </c>
      <c r="G18" s="104"/>
      <c r="H18" s="104"/>
    </row>
    <row r="19" spans="1:8" ht="16.5" customHeight="1" x14ac:dyDescent="0.25">
      <c r="A19" s="103"/>
      <c r="B19" s="214"/>
      <c r="C19" s="88"/>
      <c r="D19" s="88"/>
      <c r="E19" s="88"/>
      <c r="F19" s="214"/>
      <c r="G19" s="88"/>
      <c r="H19" s="88"/>
    </row>
    <row r="20" spans="1:8" ht="14.45" customHeight="1" x14ac:dyDescent="0.25">
      <c r="A20" s="8" t="s">
        <v>144</v>
      </c>
      <c r="B20" s="158">
        <f>B8+B18</f>
        <v>1599.69</v>
      </c>
      <c r="C20" s="4">
        <f t="shared" ref="B20:H20" si="3">C8+C18</f>
        <v>0</v>
      </c>
      <c r="D20" s="4">
        <f t="shared" si="3"/>
        <v>0</v>
      </c>
      <c r="E20" s="4">
        <f t="shared" si="3"/>
        <v>0</v>
      </c>
      <c r="F20" s="158">
        <f>F8+F18</f>
        <v>25891.78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5" t="s">
        <v>147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5" t="s">
        <v>148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5" t="s">
        <v>151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5" t="s">
        <v>152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153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183" t="s">
        <v>154</v>
      </c>
      <c r="B33" s="183"/>
      <c r="C33" s="183"/>
      <c r="D33" s="183"/>
      <c r="E33" s="183"/>
      <c r="F33" s="183"/>
      <c r="G33" s="183"/>
      <c r="H33" s="183"/>
    </row>
    <row r="34" spans="1:8" ht="14.45" customHeight="1" x14ac:dyDescent="0.25">
      <c r="A34" s="183"/>
      <c r="B34" s="183"/>
      <c r="C34" s="183"/>
      <c r="D34" s="183"/>
      <c r="E34" s="183"/>
      <c r="F34" s="183"/>
      <c r="G34" s="183"/>
      <c r="H34" s="183"/>
    </row>
    <row r="35" spans="1:8" ht="14.45" customHeight="1" x14ac:dyDescent="0.25">
      <c r="A35" s="183"/>
      <c r="B35" s="183"/>
      <c r="C35" s="183"/>
      <c r="D35" s="183"/>
      <c r="E35" s="183"/>
      <c r="F35" s="183"/>
      <c r="G35" s="183"/>
      <c r="H35" s="183"/>
    </row>
    <row r="36" spans="1:8" ht="14.45" customHeight="1" x14ac:dyDescent="0.25">
      <c r="A36" s="183"/>
      <c r="B36" s="183"/>
      <c r="C36" s="183"/>
      <c r="D36" s="183"/>
      <c r="E36" s="183"/>
      <c r="F36" s="183"/>
      <c r="G36" s="183"/>
      <c r="H36" s="183"/>
    </row>
    <row r="37" spans="1:8" ht="14.45" customHeight="1" x14ac:dyDescent="0.25">
      <c r="A37" s="183"/>
      <c r="B37" s="183"/>
      <c r="C37" s="183"/>
      <c r="D37" s="183"/>
      <c r="E37" s="183"/>
      <c r="F37" s="183"/>
      <c r="G37" s="183"/>
      <c r="H37" s="183"/>
    </row>
    <row r="38" spans="1:8" x14ac:dyDescent="0.25">
      <c r="A38" s="58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5" t="s">
        <v>163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5" t="s">
        <v>164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153</v>
      </c>
      <c r="B45" s="51"/>
      <c r="C45" s="51"/>
      <c r="D45" s="51"/>
      <c r="E45" s="51"/>
      <c r="F45" s="51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18 C19:E20 G19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4" t="s">
        <v>165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x14ac:dyDescent="0.25">
      <c r="A2" s="106" t="str">
        <f>'Formato 1'!A2</f>
        <v xml:space="preserve"> Casa de la Cultura, Moroleón, Gto.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84" t="s">
        <v>602</v>
      </c>
      <c r="B4" s="185"/>
      <c r="C4" s="185"/>
      <c r="D4" s="185"/>
      <c r="E4" s="185"/>
      <c r="F4" s="185"/>
      <c r="G4" s="185"/>
      <c r="H4" s="185"/>
      <c r="I4" s="185"/>
      <c r="J4" s="185"/>
      <c r="K4" s="186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4">
        <v>0</v>
      </c>
      <c r="F9" s="57"/>
      <c r="G9" s="44">
        <v>0</v>
      </c>
      <c r="H9" s="44">
        <v>0</v>
      </c>
      <c r="I9" s="44">
        <v>0</v>
      </c>
      <c r="J9" s="44">
        <v>0</v>
      </c>
      <c r="K9" s="44">
        <v>0</v>
      </c>
    </row>
    <row r="10" spans="1:11" x14ac:dyDescent="0.25">
      <c r="A10" s="96" t="s">
        <v>180</v>
      </c>
      <c r="B10" s="97"/>
      <c r="C10" s="97"/>
      <c r="D10" s="97"/>
      <c r="E10" s="44">
        <v>0</v>
      </c>
      <c r="F10" s="57"/>
      <c r="G10" s="44">
        <v>0</v>
      </c>
      <c r="H10" s="44">
        <v>0</v>
      </c>
      <c r="I10" s="44">
        <v>0</v>
      </c>
      <c r="J10" s="44">
        <v>0</v>
      </c>
      <c r="K10" s="44">
        <v>0</v>
      </c>
    </row>
    <row r="11" spans="1:11" x14ac:dyDescent="0.25">
      <c r="A11" s="96" t="s">
        <v>181</v>
      </c>
      <c r="B11" s="97"/>
      <c r="C11" s="97"/>
      <c r="D11" s="97"/>
      <c r="E11" s="44">
        <v>0</v>
      </c>
      <c r="F11" s="57"/>
      <c r="G11" s="44">
        <v>0</v>
      </c>
      <c r="H11" s="44">
        <v>0</v>
      </c>
      <c r="I11" s="44">
        <v>0</v>
      </c>
      <c r="J11" s="44">
        <v>0</v>
      </c>
      <c r="K11" s="44">
        <v>0</v>
      </c>
    </row>
    <row r="12" spans="1:11" x14ac:dyDescent="0.25">
      <c r="A12" s="96" t="s">
        <v>182</v>
      </c>
      <c r="B12" s="97"/>
      <c r="C12" s="97"/>
      <c r="D12" s="97"/>
      <c r="E12" s="44">
        <v>0</v>
      </c>
      <c r="F12" s="57"/>
      <c r="G12" s="44">
        <v>0</v>
      </c>
      <c r="H12" s="44">
        <v>0</v>
      </c>
      <c r="I12" s="44">
        <v>0</v>
      </c>
      <c r="J12" s="44">
        <v>0</v>
      </c>
      <c r="K12" s="44">
        <v>0</v>
      </c>
    </row>
    <row r="13" spans="1:11" x14ac:dyDescent="0.25">
      <c r="A13" s="136" t="s">
        <v>153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4">
        <v>0</v>
      </c>
      <c r="F15" s="57"/>
      <c r="G15" s="44">
        <v>0</v>
      </c>
      <c r="H15" s="44">
        <v>0</v>
      </c>
      <c r="I15" s="44">
        <v>0</v>
      </c>
      <c r="J15" s="44">
        <v>0</v>
      </c>
      <c r="K15" s="44">
        <v>0</v>
      </c>
    </row>
    <row r="16" spans="1:11" x14ac:dyDescent="0.25">
      <c r="A16" s="96" t="s">
        <v>185</v>
      </c>
      <c r="B16" s="97"/>
      <c r="C16" s="97"/>
      <c r="D16" s="97"/>
      <c r="E16" s="44">
        <v>0</v>
      </c>
      <c r="F16" s="57"/>
      <c r="G16" s="44">
        <v>0</v>
      </c>
      <c r="H16" s="44">
        <v>0</v>
      </c>
      <c r="I16" s="44">
        <v>0</v>
      </c>
      <c r="J16" s="44">
        <v>0</v>
      </c>
      <c r="K16" s="44">
        <v>0</v>
      </c>
    </row>
    <row r="17" spans="1:11" x14ac:dyDescent="0.25">
      <c r="A17" s="96" t="s">
        <v>186</v>
      </c>
      <c r="B17" s="97"/>
      <c r="C17" s="97"/>
      <c r="D17" s="97"/>
      <c r="E17" s="44">
        <v>0</v>
      </c>
      <c r="F17" s="57"/>
      <c r="G17" s="44">
        <v>0</v>
      </c>
      <c r="H17" s="44">
        <v>0</v>
      </c>
      <c r="I17" s="44">
        <v>0</v>
      </c>
      <c r="J17" s="44">
        <v>0</v>
      </c>
      <c r="K17" s="44">
        <v>0</v>
      </c>
    </row>
    <row r="18" spans="1:11" x14ac:dyDescent="0.25">
      <c r="A18" s="96" t="s">
        <v>187</v>
      </c>
      <c r="B18" s="97"/>
      <c r="C18" s="97"/>
      <c r="D18" s="97"/>
      <c r="E18" s="44">
        <v>0</v>
      </c>
      <c r="F18" s="57"/>
      <c r="G18" s="44">
        <v>0</v>
      </c>
      <c r="H18" s="44">
        <v>0</v>
      </c>
      <c r="I18" s="44">
        <v>0</v>
      </c>
      <c r="J18" s="44">
        <v>0</v>
      </c>
      <c r="K18" s="44">
        <v>0</v>
      </c>
    </row>
    <row r="19" spans="1:11" x14ac:dyDescent="0.25">
      <c r="A19" s="136" t="s">
        <v>153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2">
    <mergeCell ref="A1:K1"/>
    <mergeCell ref="A4:K4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34" zoomScale="75" zoomScaleNormal="75" workbookViewId="0">
      <selection activeCell="C54" sqref="C5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4" t="s">
        <v>189</v>
      </c>
      <c r="B1" s="175"/>
      <c r="C1" s="175"/>
      <c r="D1" s="176"/>
    </row>
    <row r="2" spans="1:4" x14ac:dyDescent="0.25">
      <c r="A2" s="106" t="str">
        <f>'Formato 1'!A2</f>
        <v xml:space="preserve"> Casa de la Cultura, Moroleón, Gto.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01 de Enero al 30 de Septiembre de 2025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215">
        <f>SUM(B9:B11)</f>
        <v>3002330</v>
      </c>
      <c r="C8" s="215">
        <f>SUM(C9:C11)</f>
        <v>2187485.94</v>
      </c>
      <c r="D8" s="215">
        <f>SUM(D9:D11)</f>
        <v>2187485.94</v>
      </c>
    </row>
    <row r="9" spans="1:4" x14ac:dyDescent="0.25">
      <c r="A9" s="55" t="s">
        <v>195</v>
      </c>
      <c r="B9" s="160">
        <v>3002330</v>
      </c>
      <c r="C9" s="160">
        <v>2187485.94</v>
      </c>
      <c r="D9" s="160">
        <v>2187485.94</v>
      </c>
    </row>
    <row r="10" spans="1:4" x14ac:dyDescent="0.25">
      <c r="A10" s="55" t="s">
        <v>196</v>
      </c>
      <c r="B10" s="160">
        <v>0</v>
      </c>
      <c r="C10" s="160">
        <v>0</v>
      </c>
      <c r="D10" s="160">
        <v>0</v>
      </c>
    </row>
    <row r="11" spans="1:4" x14ac:dyDescent="0.25">
      <c r="A11" s="55" t="s">
        <v>197</v>
      </c>
      <c r="B11" s="216">
        <f>B44</f>
        <v>0</v>
      </c>
      <c r="C11" s="216">
        <f>C44</f>
        <v>0</v>
      </c>
      <c r="D11" s="216">
        <f>D44</f>
        <v>0</v>
      </c>
    </row>
    <row r="12" spans="1:4" x14ac:dyDescent="0.25">
      <c r="A12" s="43"/>
      <c r="B12" s="217"/>
      <c r="C12" s="217"/>
      <c r="D12" s="217"/>
    </row>
    <row r="13" spans="1:4" x14ac:dyDescent="0.25">
      <c r="A13" s="3" t="s">
        <v>198</v>
      </c>
      <c r="B13" s="215">
        <f>SUM(B14:B15)</f>
        <v>3002330</v>
      </c>
      <c r="C13" s="215">
        <f t="shared" ref="C13:D13" si="0">SUM(C14:C15)</f>
        <v>1900481.44</v>
      </c>
      <c r="D13" s="215">
        <f t="shared" si="0"/>
        <v>1900481.44</v>
      </c>
    </row>
    <row r="14" spans="1:4" x14ac:dyDescent="0.25">
      <c r="A14" s="55" t="s">
        <v>199</v>
      </c>
      <c r="B14" s="160">
        <v>3002330</v>
      </c>
      <c r="C14" s="160">
        <v>1900481.44</v>
      </c>
      <c r="D14" s="160">
        <v>1900481.44</v>
      </c>
    </row>
    <row r="15" spans="1:4" x14ac:dyDescent="0.25">
      <c r="A15" s="55" t="s">
        <v>200</v>
      </c>
      <c r="B15" s="91">
        <v>0</v>
      </c>
      <c r="C15" s="91">
        <v>0</v>
      </c>
      <c r="D15" s="91">
        <v>0</v>
      </c>
    </row>
    <row r="16" spans="1:4" x14ac:dyDescent="0.25">
      <c r="A16" s="43"/>
      <c r="B16" s="88"/>
      <c r="C16" s="88"/>
      <c r="D16" s="88"/>
    </row>
    <row r="17" spans="1:4" x14ac:dyDescent="0.25">
      <c r="A17" s="3" t="s">
        <v>201</v>
      </c>
      <c r="B17" s="15">
        <v>0</v>
      </c>
      <c r="C17" s="215">
        <f>C18+C19</f>
        <v>135405.71</v>
      </c>
      <c r="D17" s="215">
        <f>D18+D19</f>
        <v>135405.71</v>
      </c>
    </row>
    <row r="18" spans="1:4" x14ac:dyDescent="0.25">
      <c r="A18" s="55" t="s">
        <v>202</v>
      </c>
      <c r="B18" s="16">
        <v>0</v>
      </c>
      <c r="C18" s="160">
        <v>135405.71</v>
      </c>
      <c r="D18" s="160">
        <v>135405.71</v>
      </c>
    </row>
    <row r="19" spans="1:4" x14ac:dyDescent="0.25">
      <c r="A19" s="55" t="s">
        <v>203</v>
      </c>
      <c r="B19" s="16">
        <v>0</v>
      </c>
      <c r="C19" s="160">
        <v>0</v>
      </c>
      <c r="D19" s="160">
        <v>0</v>
      </c>
    </row>
    <row r="20" spans="1:4" x14ac:dyDescent="0.25">
      <c r="A20" s="43"/>
      <c r="B20" s="88"/>
      <c r="C20" s="217"/>
      <c r="D20" s="217"/>
    </row>
    <row r="21" spans="1:4" x14ac:dyDescent="0.25">
      <c r="A21" s="3" t="s">
        <v>204</v>
      </c>
      <c r="B21" s="14">
        <f>B8-B13+B17</f>
        <v>0</v>
      </c>
      <c r="C21" s="215">
        <f>C8-C13+C17</f>
        <v>422410.20999999996</v>
      </c>
      <c r="D21" s="215">
        <f>D8-D13+D17</f>
        <v>422410.20999999996</v>
      </c>
    </row>
    <row r="22" spans="1:4" x14ac:dyDescent="0.25">
      <c r="A22" s="3"/>
      <c r="B22" s="88"/>
      <c r="C22" s="217"/>
      <c r="D22" s="217"/>
    </row>
    <row r="23" spans="1:4" x14ac:dyDescent="0.25">
      <c r="A23" s="3" t="s">
        <v>205</v>
      </c>
      <c r="B23" s="14">
        <f>B21-B11</f>
        <v>0</v>
      </c>
      <c r="C23" s="215">
        <f>C21-C11</f>
        <v>422410.20999999996</v>
      </c>
      <c r="D23" s="215">
        <f>D21-D11</f>
        <v>422410.20999999996</v>
      </c>
    </row>
    <row r="24" spans="1:4" x14ac:dyDescent="0.25">
      <c r="A24" s="3"/>
      <c r="B24" s="17"/>
      <c r="C24" s="218"/>
      <c r="D24" s="218"/>
    </row>
    <row r="25" spans="1:4" x14ac:dyDescent="0.25">
      <c r="A25" s="18" t="s">
        <v>206</v>
      </c>
      <c r="B25" s="14">
        <f>B23-B17</f>
        <v>0</v>
      </c>
      <c r="C25" s="215">
        <f>C23-C17</f>
        <v>287004.5</v>
      </c>
      <c r="D25" s="215">
        <f>D23-D17</f>
        <v>287004.5</v>
      </c>
    </row>
    <row r="26" spans="1:4" x14ac:dyDescent="0.25">
      <c r="A26" s="19"/>
      <c r="B26" s="79"/>
      <c r="C26" s="79"/>
      <c r="D26" s="79"/>
    </row>
    <row r="27" spans="1:4" x14ac:dyDescent="0.25">
      <c r="A27" s="58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211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212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213</v>
      </c>
      <c r="B33" s="4">
        <f>B25+B29</f>
        <v>0</v>
      </c>
      <c r="C33" s="219">
        <f>C25+C29</f>
        <v>287004.5</v>
      </c>
      <c r="D33" s="219">
        <f>D25+D29</f>
        <v>287004.5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216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217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219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220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3"/>
      <c r="C45" s="53"/>
      <c r="D45" s="53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2" t="s">
        <v>222</v>
      </c>
      <c r="B48" s="220">
        <v>3002330</v>
      </c>
      <c r="C48" s="220">
        <v>2187485.94</v>
      </c>
      <c r="D48" s="220">
        <v>2187485.94</v>
      </c>
    </row>
    <row r="49" spans="1:4" x14ac:dyDescent="0.25">
      <c r="A49" s="21" t="s">
        <v>223</v>
      </c>
      <c r="B49" s="219">
        <f>B50-B51</f>
        <v>0</v>
      </c>
      <c r="C49" s="219">
        <f>C50-C51</f>
        <v>0</v>
      </c>
      <c r="D49" s="219">
        <f>D50-D51</f>
        <v>0</v>
      </c>
    </row>
    <row r="50" spans="1:4" x14ac:dyDescent="0.25">
      <c r="A50" s="93" t="s">
        <v>216</v>
      </c>
      <c r="B50" s="161">
        <v>0</v>
      </c>
      <c r="C50" s="161">
        <v>0</v>
      </c>
      <c r="D50" s="161">
        <v>0</v>
      </c>
    </row>
    <row r="51" spans="1:4" x14ac:dyDescent="0.25">
      <c r="A51" s="93" t="s">
        <v>219</v>
      </c>
      <c r="B51" s="161">
        <v>0</v>
      </c>
      <c r="C51" s="161">
        <v>0</v>
      </c>
      <c r="D51" s="161">
        <v>0</v>
      </c>
    </row>
    <row r="52" spans="1:4" x14ac:dyDescent="0.25">
      <c r="A52" s="42"/>
      <c r="B52" s="221"/>
      <c r="C52" s="221"/>
      <c r="D52" s="221"/>
    </row>
    <row r="53" spans="1:4" x14ac:dyDescent="0.25">
      <c r="A53" s="55" t="s">
        <v>199</v>
      </c>
      <c r="B53" s="161">
        <v>3002330</v>
      </c>
      <c r="C53" s="161">
        <v>1900481.44</v>
      </c>
      <c r="D53" s="161">
        <v>1900481.44</v>
      </c>
    </row>
    <row r="54" spans="1:4" x14ac:dyDescent="0.25">
      <c r="A54" s="42"/>
      <c r="B54" s="221"/>
      <c r="C54" s="221"/>
      <c r="D54" s="221"/>
    </row>
    <row r="55" spans="1:4" x14ac:dyDescent="0.25">
      <c r="A55" s="55" t="s">
        <v>202</v>
      </c>
      <c r="B55" s="222"/>
      <c r="C55" s="161">
        <v>135405.71</v>
      </c>
      <c r="D55" s="161">
        <v>135405.71</v>
      </c>
    </row>
    <row r="56" spans="1:4" x14ac:dyDescent="0.25">
      <c r="A56" s="42"/>
      <c r="B56" s="221"/>
      <c r="C56" s="221"/>
      <c r="D56" s="221"/>
    </row>
    <row r="57" spans="1:4" x14ac:dyDescent="0.25">
      <c r="A57" s="18" t="s">
        <v>224</v>
      </c>
      <c r="B57" s="219">
        <f>B48+B49-B53+B55</f>
        <v>0</v>
      </c>
      <c r="C57" s="219">
        <f>C48+C49-C53+C55</f>
        <v>422410.20999999996</v>
      </c>
      <c r="D57" s="219">
        <f>D48+D49-D53+D55</f>
        <v>422410.20999999996</v>
      </c>
    </row>
    <row r="58" spans="1:4" x14ac:dyDescent="0.25">
      <c r="A58" s="22"/>
      <c r="B58" s="223"/>
      <c r="C58" s="223"/>
      <c r="D58" s="223"/>
    </row>
    <row r="59" spans="1:4" x14ac:dyDescent="0.25">
      <c r="A59" s="18" t="s">
        <v>225</v>
      </c>
      <c r="B59" s="219">
        <f>B57-B49</f>
        <v>0</v>
      </c>
      <c r="C59" s="219">
        <f>C57-C49</f>
        <v>422410.20999999996</v>
      </c>
      <c r="D59" s="219">
        <f>D57-D49</f>
        <v>422410.20999999996</v>
      </c>
    </row>
    <row r="60" spans="1:4" x14ac:dyDescent="0.25">
      <c r="A60" s="52"/>
      <c r="B60" s="224"/>
      <c r="C60" s="224"/>
      <c r="D60" s="224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2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1">
        <v>0</v>
      </c>
      <c r="C65" s="91">
        <v>0</v>
      </c>
      <c r="D65" s="91">
        <v>0</v>
      </c>
    </row>
    <row r="66" spans="1:4" x14ac:dyDescent="0.25">
      <c r="A66" s="93" t="s">
        <v>220</v>
      </c>
      <c r="B66" s="91">
        <v>0</v>
      </c>
      <c r="C66" s="91">
        <v>0</v>
      </c>
      <c r="D66" s="91">
        <v>0</v>
      </c>
    </row>
    <row r="67" spans="1:4" x14ac:dyDescent="0.25">
      <c r="A67" s="42"/>
      <c r="B67" s="88"/>
      <c r="C67" s="88"/>
      <c r="D67" s="88"/>
    </row>
    <row r="68" spans="1:4" x14ac:dyDescent="0.25">
      <c r="A68" s="55" t="s">
        <v>227</v>
      </c>
      <c r="B68" s="91">
        <f>B15</f>
        <v>0</v>
      </c>
      <c r="C68" s="91">
        <f>C15</f>
        <v>0</v>
      </c>
      <c r="D68" s="91">
        <f>D15</f>
        <v>0</v>
      </c>
    </row>
    <row r="69" spans="1:4" x14ac:dyDescent="0.25">
      <c r="A69" s="42"/>
      <c r="B69" s="88"/>
      <c r="C69" s="88"/>
      <c r="D69" s="88"/>
    </row>
    <row r="70" spans="1:4" x14ac:dyDescent="0.25">
      <c r="A70" s="55" t="s">
        <v>203</v>
      </c>
      <c r="B70" s="16">
        <v>0</v>
      </c>
      <c r="C70" s="91">
        <f>C19</f>
        <v>0</v>
      </c>
      <c r="D70" s="91">
        <f>D19</f>
        <v>0</v>
      </c>
    </row>
    <row r="71" spans="1:4" x14ac:dyDescent="0.25">
      <c r="A71" s="42"/>
      <c r="B71" s="88"/>
      <c r="C71" s="88"/>
      <c r="D71" s="88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2"/>
      <c r="B73" s="88"/>
      <c r="C73" s="88"/>
      <c r="D73" s="88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2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2 B37:D44 B63:D74 B15:D16 B19:B25 B18 B17 B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37" zoomScale="75" zoomScaleNormal="75" workbookViewId="0">
      <selection activeCell="B34" sqref="B34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4" t="s">
        <v>230</v>
      </c>
      <c r="B1" s="175"/>
      <c r="C1" s="175"/>
      <c r="D1" s="175"/>
      <c r="E1" s="175"/>
      <c r="F1" s="175"/>
      <c r="G1" s="176"/>
    </row>
    <row r="2" spans="1:7" x14ac:dyDescent="0.25">
      <c r="A2" s="106" t="str">
        <f>'Formato 1'!A2</f>
        <v xml:space="preserve"> Casa de la Cultura, Moroleón,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01 de Enero al 30 de Septiembre de 2025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7" t="s">
        <v>232</v>
      </c>
      <c r="B6" s="189" t="s">
        <v>233</v>
      </c>
      <c r="C6" s="189"/>
      <c r="D6" s="189"/>
      <c r="E6" s="189"/>
      <c r="F6" s="189"/>
      <c r="G6" s="189" t="s">
        <v>234</v>
      </c>
    </row>
    <row r="7" spans="1:7" ht="30" x14ac:dyDescent="0.25">
      <c r="A7" s="188"/>
      <c r="B7" s="23" t="s">
        <v>235</v>
      </c>
      <c r="C7" s="7" t="s">
        <v>236</v>
      </c>
      <c r="D7" s="23" t="s">
        <v>237</v>
      </c>
      <c r="E7" s="23" t="s">
        <v>192</v>
      </c>
      <c r="F7" s="23" t="s">
        <v>238</v>
      </c>
      <c r="G7" s="189"/>
    </row>
    <row r="8" spans="1:7" x14ac:dyDescent="0.25">
      <c r="A8" s="24" t="s">
        <v>239</v>
      </c>
      <c r="B8" s="88"/>
      <c r="C8" s="88"/>
      <c r="D8" s="88"/>
      <c r="E8" s="88"/>
      <c r="F8" s="88"/>
      <c r="G8" s="88"/>
    </row>
    <row r="9" spans="1:7" x14ac:dyDescent="0.25">
      <c r="A9" s="55" t="s">
        <v>240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f>F9-B9</f>
        <v>0</v>
      </c>
    </row>
    <row r="10" spans="1:7" x14ac:dyDescent="0.25">
      <c r="A10" s="55" t="s">
        <v>241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f>F10-B10</f>
        <v>0</v>
      </c>
    </row>
    <row r="11" spans="1:7" x14ac:dyDescent="0.25">
      <c r="A11" s="55" t="s">
        <v>242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f t="shared" ref="G11:G15" si="0">F11-B11</f>
        <v>0</v>
      </c>
    </row>
    <row r="12" spans="1:7" x14ac:dyDescent="0.25">
      <c r="A12" s="55" t="s">
        <v>243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f t="shared" si="0"/>
        <v>0</v>
      </c>
    </row>
    <row r="13" spans="1:7" x14ac:dyDescent="0.25">
      <c r="A13" s="55" t="s">
        <v>244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f t="shared" si="0"/>
        <v>0</v>
      </c>
    </row>
    <row r="14" spans="1:7" x14ac:dyDescent="0.25">
      <c r="A14" s="55" t="s">
        <v>245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f t="shared" si="0"/>
        <v>0</v>
      </c>
    </row>
    <row r="15" spans="1:7" x14ac:dyDescent="0.25">
      <c r="A15" s="55" t="s">
        <v>246</v>
      </c>
      <c r="B15" s="161">
        <v>363299</v>
      </c>
      <c r="C15" s="161">
        <v>0</v>
      </c>
      <c r="D15" s="162">
        <f t="shared" ref="D15" si="1">B15+C15</f>
        <v>363299</v>
      </c>
      <c r="E15" s="161">
        <v>238562.72</v>
      </c>
      <c r="F15" s="161">
        <v>238562.72</v>
      </c>
      <c r="G15" s="162">
        <f t="shared" si="0"/>
        <v>-124736.28</v>
      </c>
    </row>
    <row r="16" spans="1:7" x14ac:dyDescent="0.25">
      <c r="A16" s="89" t="s">
        <v>247</v>
      </c>
      <c r="B16" s="44">
        <f t="shared" ref="B16:G16" si="2">SUM(B17:B27)</f>
        <v>0</v>
      </c>
      <c r="C16" s="44">
        <f t="shared" si="2"/>
        <v>0</v>
      </c>
      <c r="D16" s="44">
        <f t="shared" si="2"/>
        <v>0</v>
      </c>
      <c r="E16" s="44">
        <f t="shared" si="2"/>
        <v>0</v>
      </c>
      <c r="F16" s="44">
        <f t="shared" si="2"/>
        <v>0</v>
      </c>
      <c r="G16" s="44">
        <f t="shared" si="2"/>
        <v>0</v>
      </c>
    </row>
    <row r="17" spans="1:7" x14ac:dyDescent="0.25">
      <c r="A17" s="74" t="s">
        <v>248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f>F17-B17</f>
        <v>0</v>
      </c>
    </row>
    <row r="18" spans="1:7" x14ac:dyDescent="0.25">
      <c r="A18" s="74" t="s">
        <v>249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f t="shared" ref="G18:G27" si="3">F18-B18</f>
        <v>0</v>
      </c>
    </row>
    <row r="19" spans="1:7" x14ac:dyDescent="0.25">
      <c r="A19" s="74" t="s">
        <v>250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f t="shared" si="3"/>
        <v>0</v>
      </c>
    </row>
    <row r="20" spans="1:7" x14ac:dyDescent="0.25">
      <c r="A20" s="74" t="s">
        <v>251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f t="shared" si="3"/>
        <v>0</v>
      </c>
    </row>
    <row r="21" spans="1:7" x14ac:dyDescent="0.25">
      <c r="A21" s="74" t="s">
        <v>252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si="3"/>
        <v>0</v>
      </c>
    </row>
    <row r="22" spans="1:7" x14ac:dyDescent="0.25">
      <c r="A22" s="74" t="s">
        <v>253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f t="shared" si="3"/>
        <v>0</v>
      </c>
    </row>
    <row r="23" spans="1:7" x14ac:dyDescent="0.25">
      <c r="A23" s="74" t="s">
        <v>254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f t="shared" si="3"/>
        <v>0</v>
      </c>
    </row>
    <row r="24" spans="1:7" x14ac:dyDescent="0.25">
      <c r="A24" s="74" t="s">
        <v>255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f t="shared" si="3"/>
        <v>0</v>
      </c>
    </row>
    <row r="25" spans="1:7" x14ac:dyDescent="0.25">
      <c r="A25" s="74" t="s">
        <v>256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f t="shared" si="3"/>
        <v>0</v>
      </c>
    </row>
    <row r="26" spans="1:7" x14ac:dyDescent="0.25">
      <c r="A26" s="74" t="s">
        <v>257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f t="shared" si="3"/>
        <v>0</v>
      </c>
    </row>
    <row r="27" spans="1:7" x14ac:dyDescent="0.25">
      <c r="A27" s="74" t="s">
        <v>258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f t="shared" si="3"/>
        <v>0</v>
      </c>
    </row>
    <row r="28" spans="1:7" x14ac:dyDescent="0.25">
      <c r="A28" s="55" t="s">
        <v>259</v>
      </c>
      <c r="B28" s="44">
        <f t="shared" ref="B28:G28" si="4">SUM(B29:B33)</f>
        <v>0</v>
      </c>
      <c r="C28" s="44">
        <f t="shared" si="4"/>
        <v>0</v>
      </c>
      <c r="D28" s="44">
        <f t="shared" si="4"/>
        <v>0</v>
      </c>
      <c r="E28" s="44">
        <f t="shared" si="4"/>
        <v>0</v>
      </c>
      <c r="F28" s="44">
        <f t="shared" si="4"/>
        <v>0</v>
      </c>
      <c r="G28" s="44">
        <f t="shared" si="4"/>
        <v>0</v>
      </c>
    </row>
    <row r="29" spans="1:7" x14ac:dyDescent="0.25">
      <c r="A29" s="74" t="s">
        <v>260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f>F29-B29</f>
        <v>0</v>
      </c>
    </row>
    <row r="30" spans="1:7" x14ac:dyDescent="0.25">
      <c r="A30" s="74" t="s">
        <v>261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f t="shared" ref="G30:G34" si="5">F30-B30</f>
        <v>0</v>
      </c>
    </row>
    <row r="31" spans="1:7" x14ac:dyDescent="0.25">
      <c r="A31" s="74" t="s">
        <v>262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f t="shared" si="5"/>
        <v>0</v>
      </c>
    </row>
    <row r="32" spans="1:7" x14ac:dyDescent="0.25">
      <c r="A32" s="74" t="s">
        <v>263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f t="shared" si="5"/>
        <v>0</v>
      </c>
    </row>
    <row r="33" spans="1:7" ht="14.45" customHeight="1" x14ac:dyDescent="0.25">
      <c r="A33" s="74" t="s">
        <v>264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f t="shared" si="5"/>
        <v>0</v>
      </c>
    </row>
    <row r="34" spans="1:7" ht="14.45" customHeight="1" x14ac:dyDescent="0.25">
      <c r="A34" s="55" t="s">
        <v>265</v>
      </c>
      <c r="B34" s="161">
        <v>2639031</v>
      </c>
      <c r="C34" s="161">
        <v>0</v>
      </c>
      <c r="D34" s="162">
        <f>B34+C34</f>
        <v>2639031</v>
      </c>
      <c r="E34" s="161">
        <v>1948923.22</v>
      </c>
      <c r="F34" s="161">
        <v>1948923.22</v>
      </c>
      <c r="G34" s="162">
        <f t="shared" si="5"/>
        <v>-690107.78</v>
      </c>
    </row>
    <row r="35" spans="1:7" ht="14.45" customHeight="1" x14ac:dyDescent="0.25">
      <c r="A35" s="55" t="s">
        <v>266</v>
      </c>
      <c r="B35" s="44">
        <f t="shared" ref="B35:G35" si="6">B36</f>
        <v>0</v>
      </c>
      <c r="C35" s="44">
        <f t="shared" si="6"/>
        <v>0</v>
      </c>
      <c r="D35" s="44">
        <f t="shared" si="6"/>
        <v>0</v>
      </c>
      <c r="E35" s="44">
        <f t="shared" si="6"/>
        <v>0</v>
      </c>
      <c r="F35" s="44">
        <f t="shared" si="6"/>
        <v>0</v>
      </c>
      <c r="G35" s="44">
        <f t="shared" si="6"/>
        <v>0</v>
      </c>
    </row>
    <row r="36" spans="1:7" ht="14.45" customHeight="1" x14ac:dyDescent="0.25">
      <c r="A36" s="74" t="s">
        <v>267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f>F36-B36</f>
        <v>0</v>
      </c>
    </row>
    <row r="37" spans="1:7" ht="14.45" customHeight="1" x14ac:dyDescent="0.25">
      <c r="A37" s="55" t="s">
        <v>268</v>
      </c>
      <c r="B37" s="44">
        <f t="shared" ref="B37:G37" si="7">B38+B39</f>
        <v>0</v>
      </c>
      <c r="C37" s="44">
        <f t="shared" si="7"/>
        <v>0</v>
      </c>
      <c r="D37" s="44">
        <f t="shared" si="7"/>
        <v>0</v>
      </c>
      <c r="E37" s="44">
        <f t="shared" si="7"/>
        <v>0</v>
      </c>
      <c r="F37" s="44">
        <f t="shared" si="7"/>
        <v>0</v>
      </c>
      <c r="G37" s="44">
        <f t="shared" si="7"/>
        <v>0</v>
      </c>
    </row>
    <row r="38" spans="1:7" x14ac:dyDescent="0.25">
      <c r="A38" s="74" t="s">
        <v>269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f>F38-B38</f>
        <v>0</v>
      </c>
    </row>
    <row r="39" spans="1:7" x14ac:dyDescent="0.25">
      <c r="A39" s="74" t="s">
        <v>270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f>F39-B39</f>
        <v>0</v>
      </c>
    </row>
    <row r="40" spans="1:7" x14ac:dyDescent="0.25">
      <c r="A40" s="42"/>
      <c r="B40" s="44"/>
      <c r="C40" s="44"/>
      <c r="D40" s="44"/>
      <c r="E40" s="44"/>
      <c r="F40" s="44"/>
      <c r="G40" s="44"/>
    </row>
    <row r="41" spans="1:7" x14ac:dyDescent="0.25">
      <c r="A41" s="3" t="s">
        <v>271</v>
      </c>
      <c r="B41" s="4">
        <f t="shared" ref="B41:G41" si="8">SUM(B9,B10,B11,B12,B13,B14,B15,B16,B28,B34,B35,B37)</f>
        <v>3002330</v>
      </c>
      <c r="C41" s="4">
        <f t="shared" si="8"/>
        <v>0</v>
      </c>
      <c r="D41" s="4">
        <f t="shared" si="8"/>
        <v>3002330</v>
      </c>
      <c r="E41" s="4">
        <f t="shared" si="8"/>
        <v>2187485.94</v>
      </c>
      <c r="F41" s="4">
        <f t="shared" si="8"/>
        <v>2187485.94</v>
      </c>
      <c r="G41" s="4">
        <f t="shared" si="8"/>
        <v>-814844.06</v>
      </c>
    </row>
    <row r="42" spans="1:7" x14ac:dyDescent="0.25">
      <c r="A42" s="3" t="s">
        <v>272</v>
      </c>
      <c r="B42" s="90"/>
      <c r="C42" s="90"/>
      <c r="D42" s="90"/>
      <c r="E42" s="90"/>
      <c r="F42" s="90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273</v>
      </c>
      <c r="B44" s="46"/>
      <c r="C44" s="46"/>
      <c r="D44" s="46"/>
      <c r="E44" s="46"/>
      <c r="F44" s="46"/>
      <c r="G44" s="46"/>
    </row>
    <row r="45" spans="1:7" x14ac:dyDescent="0.25">
      <c r="A45" s="55" t="s">
        <v>274</v>
      </c>
      <c r="B45" s="44">
        <f t="shared" ref="B45:G45" si="9">SUM(B46:B53)</f>
        <v>0</v>
      </c>
      <c r="C45" s="44">
        <f t="shared" si="9"/>
        <v>0</v>
      </c>
      <c r="D45" s="44">
        <f t="shared" si="9"/>
        <v>0</v>
      </c>
      <c r="E45" s="44">
        <f t="shared" si="9"/>
        <v>0</v>
      </c>
      <c r="F45" s="44">
        <f t="shared" si="9"/>
        <v>0</v>
      </c>
      <c r="G45" s="44">
        <f t="shared" si="9"/>
        <v>0</v>
      </c>
    </row>
    <row r="46" spans="1:7" x14ac:dyDescent="0.25">
      <c r="A46" s="77" t="s">
        <v>275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f>F46-B46</f>
        <v>0</v>
      </c>
    </row>
    <row r="47" spans="1:7" x14ac:dyDescent="0.25">
      <c r="A47" s="77" t="s">
        <v>276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f t="shared" ref="G47:G52" si="10">F47-B47</f>
        <v>0</v>
      </c>
    </row>
    <row r="48" spans="1:7" x14ac:dyDescent="0.25">
      <c r="A48" s="77" t="s">
        <v>277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f t="shared" si="10"/>
        <v>0</v>
      </c>
    </row>
    <row r="49" spans="1:7" ht="30" x14ac:dyDescent="0.25">
      <c r="A49" s="77" t="s">
        <v>278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f t="shared" si="10"/>
        <v>0</v>
      </c>
    </row>
    <row r="50" spans="1:7" x14ac:dyDescent="0.25">
      <c r="A50" s="77" t="s">
        <v>279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f t="shared" si="10"/>
        <v>0</v>
      </c>
    </row>
    <row r="51" spans="1:7" x14ac:dyDescent="0.25">
      <c r="A51" s="77" t="s">
        <v>280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f t="shared" si="10"/>
        <v>0</v>
      </c>
    </row>
    <row r="52" spans="1:7" ht="30" x14ac:dyDescent="0.25">
      <c r="A52" s="78" t="s">
        <v>281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f t="shared" si="10"/>
        <v>0</v>
      </c>
    </row>
    <row r="53" spans="1:7" x14ac:dyDescent="0.25">
      <c r="A53" s="74" t="s">
        <v>282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f>F53-B53</f>
        <v>0</v>
      </c>
    </row>
    <row r="54" spans="1:7" x14ac:dyDescent="0.25">
      <c r="A54" s="55" t="s">
        <v>283</v>
      </c>
      <c r="B54" s="44">
        <f t="shared" ref="B54:G54" si="11">SUM(B55:B58)</f>
        <v>0</v>
      </c>
      <c r="C54" s="44">
        <f t="shared" si="11"/>
        <v>0</v>
      </c>
      <c r="D54" s="44">
        <f t="shared" si="11"/>
        <v>0</v>
      </c>
      <c r="E54" s="44">
        <f t="shared" si="11"/>
        <v>0</v>
      </c>
      <c r="F54" s="44">
        <f t="shared" si="11"/>
        <v>0</v>
      </c>
      <c r="G54" s="44">
        <f t="shared" si="11"/>
        <v>0</v>
      </c>
    </row>
    <row r="55" spans="1:7" x14ac:dyDescent="0.25">
      <c r="A55" s="78" t="s">
        <v>284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f>F55-B55</f>
        <v>0</v>
      </c>
    </row>
    <row r="56" spans="1:7" x14ac:dyDescent="0.25">
      <c r="A56" s="77" t="s">
        <v>285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f t="shared" ref="G56:G58" si="12">F56-B56</f>
        <v>0</v>
      </c>
    </row>
    <row r="57" spans="1:7" x14ac:dyDescent="0.25">
      <c r="A57" s="77" t="s">
        <v>286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f t="shared" si="12"/>
        <v>0</v>
      </c>
    </row>
    <row r="58" spans="1:7" x14ac:dyDescent="0.25">
      <c r="A58" s="78" t="s">
        <v>287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f t="shared" si="12"/>
        <v>0</v>
      </c>
    </row>
    <row r="59" spans="1:7" x14ac:dyDescent="0.25">
      <c r="A59" s="55" t="s">
        <v>288</v>
      </c>
      <c r="B59" s="44">
        <f t="shared" ref="B59:G59" si="13">SUM(B60:B61)</f>
        <v>0</v>
      </c>
      <c r="C59" s="44">
        <f t="shared" si="13"/>
        <v>0</v>
      </c>
      <c r="D59" s="44">
        <f t="shared" si="13"/>
        <v>0</v>
      </c>
      <c r="E59" s="44">
        <f t="shared" si="13"/>
        <v>0</v>
      </c>
      <c r="F59" s="44">
        <f t="shared" si="13"/>
        <v>0</v>
      </c>
      <c r="G59" s="44">
        <f t="shared" si="13"/>
        <v>0</v>
      </c>
    </row>
    <row r="60" spans="1:7" x14ac:dyDescent="0.25">
      <c r="A60" s="77" t="s">
        <v>289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f>F60-B60</f>
        <v>0</v>
      </c>
    </row>
    <row r="61" spans="1:7" x14ac:dyDescent="0.25">
      <c r="A61" s="77" t="s">
        <v>290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f t="shared" ref="G61:G63" si="14">F61-B61</f>
        <v>0</v>
      </c>
    </row>
    <row r="62" spans="1:7" x14ac:dyDescent="0.25">
      <c r="A62" s="55" t="s">
        <v>291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f t="shared" si="14"/>
        <v>0</v>
      </c>
    </row>
    <row r="63" spans="1:7" x14ac:dyDescent="0.25">
      <c r="A63" s="55" t="s">
        <v>292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f t="shared" si="14"/>
        <v>0</v>
      </c>
    </row>
    <row r="64" spans="1:7" x14ac:dyDescent="0.25">
      <c r="A64" s="42"/>
      <c r="B64" s="46"/>
      <c r="C64" s="46"/>
      <c r="D64" s="46"/>
      <c r="E64" s="46"/>
      <c r="F64" s="46"/>
      <c r="G64" s="46"/>
    </row>
    <row r="65" spans="1:7" x14ac:dyDescent="0.25">
      <c r="A65" s="3" t="s">
        <v>293</v>
      </c>
      <c r="B65" s="4">
        <f t="shared" ref="B65:G65" si="15">B45+B54+B59+B62+B63</f>
        <v>0</v>
      </c>
      <c r="C65" s="4">
        <f t="shared" si="15"/>
        <v>0</v>
      </c>
      <c r="D65" s="4">
        <f t="shared" si="15"/>
        <v>0</v>
      </c>
      <c r="E65" s="4">
        <f t="shared" si="15"/>
        <v>0</v>
      </c>
      <c r="F65" s="4">
        <f t="shared" si="15"/>
        <v>0</v>
      </c>
      <c r="G65" s="4">
        <f t="shared" si="15"/>
        <v>0</v>
      </c>
    </row>
    <row r="66" spans="1:7" x14ac:dyDescent="0.25">
      <c r="A66" s="42"/>
      <c r="B66" s="46"/>
      <c r="C66" s="46"/>
      <c r="D66" s="46"/>
      <c r="E66" s="46"/>
      <c r="F66" s="46"/>
      <c r="G66" s="46"/>
    </row>
    <row r="67" spans="1:7" x14ac:dyDescent="0.25">
      <c r="A67" s="3" t="s">
        <v>294</v>
      </c>
      <c r="B67" s="4">
        <f t="shared" ref="B67:G67" si="16">B68</f>
        <v>0</v>
      </c>
      <c r="C67" s="4">
        <f t="shared" si="16"/>
        <v>0</v>
      </c>
      <c r="D67" s="4">
        <f t="shared" si="16"/>
        <v>0</v>
      </c>
      <c r="E67" s="4">
        <f t="shared" si="16"/>
        <v>0</v>
      </c>
      <c r="F67" s="4">
        <f t="shared" si="16"/>
        <v>0</v>
      </c>
      <c r="G67" s="4">
        <f t="shared" si="16"/>
        <v>0</v>
      </c>
    </row>
    <row r="68" spans="1:7" x14ac:dyDescent="0.25">
      <c r="A68" s="55" t="s">
        <v>295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f>F68-B68</f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296</v>
      </c>
      <c r="B70" s="4">
        <f t="shared" ref="B70:G70" si="17">B41+B65+B67</f>
        <v>3002330</v>
      </c>
      <c r="C70" s="4">
        <f t="shared" si="17"/>
        <v>0</v>
      </c>
      <c r="D70" s="4">
        <f t="shared" si="17"/>
        <v>3002330</v>
      </c>
      <c r="E70" s="4">
        <f t="shared" si="17"/>
        <v>2187485.94</v>
      </c>
      <c r="F70" s="4">
        <f t="shared" si="17"/>
        <v>2187485.94</v>
      </c>
      <c r="G70" s="4">
        <f t="shared" si="17"/>
        <v>-814844.06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297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298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299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8" t="s">
        <v>300</v>
      </c>
      <c r="B75" s="4">
        <f t="shared" ref="B75:G75" si="18">B73+B74</f>
        <v>0</v>
      </c>
      <c r="C75" s="4">
        <f t="shared" si="18"/>
        <v>0</v>
      </c>
      <c r="D75" s="4">
        <f t="shared" si="18"/>
        <v>0</v>
      </c>
      <c r="E75" s="4">
        <f t="shared" si="18"/>
        <v>0</v>
      </c>
      <c r="F75" s="4">
        <f t="shared" si="18"/>
        <v>0</v>
      </c>
      <c r="G75" s="4">
        <f t="shared" si="18"/>
        <v>0</v>
      </c>
    </row>
    <row r="76" spans="1:7" x14ac:dyDescent="0.25">
      <c r="A76" s="52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0" zoomScale="75" zoomScaleNormal="75" workbookViewId="0">
      <selection activeCell="B125" sqref="B12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2" t="s">
        <v>301</v>
      </c>
      <c r="B1" s="175"/>
      <c r="C1" s="175"/>
      <c r="D1" s="175"/>
      <c r="E1" s="175"/>
      <c r="F1" s="175"/>
      <c r="G1" s="176"/>
    </row>
    <row r="2" spans="1:7" x14ac:dyDescent="0.25">
      <c r="A2" s="121" t="str">
        <f>'Formato 1'!A2</f>
        <v xml:space="preserve"> Casa de la Cultura, Moroleón, Gto.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01 de Enero al 30 de Septiembre de 2025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0" t="s">
        <v>6</v>
      </c>
      <c r="B7" s="190" t="s">
        <v>304</v>
      </c>
      <c r="C7" s="190"/>
      <c r="D7" s="190"/>
      <c r="E7" s="190"/>
      <c r="F7" s="190"/>
      <c r="G7" s="191" t="s">
        <v>305</v>
      </c>
    </row>
    <row r="8" spans="1:7" ht="30" x14ac:dyDescent="0.25">
      <c r="A8" s="190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0"/>
    </row>
    <row r="9" spans="1:7" x14ac:dyDescent="0.25">
      <c r="A9" s="25" t="s">
        <v>310</v>
      </c>
      <c r="B9" s="225">
        <f>B10+B18+B189+B28+B38+B48+B58+B62+B71+B75</f>
        <v>3002330</v>
      </c>
      <c r="C9" s="225">
        <f t="shared" ref="C9:G9" si="0">C10+C18+C189+C28+C38+C48+C58+C62+C71+C75</f>
        <v>181814.28</v>
      </c>
      <c r="D9" s="225">
        <f t="shared" si="0"/>
        <v>3184144.28</v>
      </c>
      <c r="E9" s="225">
        <f t="shared" si="0"/>
        <v>1900481.44</v>
      </c>
      <c r="F9" s="225">
        <f t="shared" si="0"/>
        <v>1900481.44</v>
      </c>
      <c r="G9" s="225">
        <f t="shared" si="0"/>
        <v>1283662.8399999999</v>
      </c>
    </row>
    <row r="10" spans="1:7" x14ac:dyDescent="0.25">
      <c r="A10" s="81" t="s">
        <v>311</v>
      </c>
      <c r="B10" s="163">
        <f>SUM(B11:B17)</f>
        <v>2616424.4</v>
      </c>
      <c r="C10" s="163">
        <f t="shared" ref="C10:G10" si="1">SUM(C11:C17)</f>
        <v>0</v>
      </c>
      <c r="D10" s="163">
        <f t="shared" si="1"/>
        <v>2616424.4</v>
      </c>
      <c r="E10" s="163">
        <f t="shared" si="1"/>
        <v>1579736.09</v>
      </c>
      <c r="F10" s="163">
        <f t="shared" si="1"/>
        <v>1579736.09</v>
      </c>
      <c r="G10" s="163">
        <f t="shared" si="1"/>
        <v>1036688.3099999998</v>
      </c>
    </row>
    <row r="11" spans="1:7" x14ac:dyDescent="0.25">
      <c r="A11" s="82" t="s">
        <v>312</v>
      </c>
      <c r="B11" s="163">
        <v>0</v>
      </c>
      <c r="C11" s="163">
        <v>0</v>
      </c>
      <c r="D11" s="163">
        <f>B11+C11</f>
        <v>0</v>
      </c>
      <c r="E11" s="163">
        <v>0</v>
      </c>
      <c r="F11" s="163">
        <v>0</v>
      </c>
      <c r="G11" s="163">
        <f>D11-E11</f>
        <v>0</v>
      </c>
    </row>
    <row r="12" spans="1:7" x14ac:dyDescent="0.25">
      <c r="A12" s="82" t="s">
        <v>313</v>
      </c>
      <c r="B12" s="164">
        <v>2218732.84</v>
      </c>
      <c r="C12" s="164">
        <v>0</v>
      </c>
      <c r="D12" s="163">
        <f t="shared" ref="D12:D17" si="2">B12+C12</f>
        <v>2218732.84</v>
      </c>
      <c r="E12" s="164">
        <v>1563333.73</v>
      </c>
      <c r="F12" s="164">
        <v>1563333.73</v>
      </c>
      <c r="G12" s="163">
        <f t="shared" ref="G12:G17" si="3">D12-E12</f>
        <v>655399.10999999987</v>
      </c>
    </row>
    <row r="13" spans="1:7" x14ac:dyDescent="0.25">
      <c r="A13" s="82" t="s">
        <v>314</v>
      </c>
      <c r="B13" s="164">
        <v>264373</v>
      </c>
      <c r="C13" s="164">
        <v>0</v>
      </c>
      <c r="D13" s="163">
        <f t="shared" si="2"/>
        <v>264373</v>
      </c>
      <c r="E13" s="164">
        <v>16402.36</v>
      </c>
      <c r="F13" s="164">
        <v>16402.36</v>
      </c>
      <c r="G13" s="163">
        <f t="shared" si="3"/>
        <v>247970.64</v>
      </c>
    </row>
    <row r="14" spans="1:7" x14ac:dyDescent="0.25">
      <c r="A14" s="82" t="s">
        <v>315</v>
      </c>
      <c r="B14" s="163">
        <v>0</v>
      </c>
      <c r="C14" s="163">
        <v>0</v>
      </c>
      <c r="D14" s="163">
        <f t="shared" si="2"/>
        <v>0</v>
      </c>
      <c r="E14" s="163">
        <v>0</v>
      </c>
      <c r="F14" s="163">
        <v>0</v>
      </c>
      <c r="G14" s="163">
        <f t="shared" si="3"/>
        <v>0</v>
      </c>
    </row>
    <row r="15" spans="1:7" x14ac:dyDescent="0.25">
      <c r="A15" s="82" t="s">
        <v>316</v>
      </c>
      <c r="B15" s="164">
        <v>133318.56</v>
      </c>
      <c r="C15" s="164">
        <v>0</v>
      </c>
      <c r="D15" s="163">
        <f t="shared" si="2"/>
        <v>133318.56</v>
      </c>
      <c r="E15" s="164">
        <v>0</v>
      </c>
      <c r="F15" s="164">
        <v>0</v>
      </c>
      <c r="G15" s="163">
        <f t="shared" si="3"/>
        <v>133318.56</v>
      </c>
    </row>
    <row r="16" spans="1:7" x14ac:dyDescent="0.25">
      <c r="A16" s="82" t="s">
        <v>317</v>
      </c>
      <c r="B16" s="163">
        <v>0</v>
      </c>
      <c r="C16" s="163">
        <v>0</v>
      </c>
      <c r="D16" s="163">
        <f t="shared" si="2"/>
        <v>0</v>
      </c>
      <c r="E16" s="163">
        <v>0</v>
      </c>
      <c r="F16" s="163">
        <v>0</v>
      </c>
      <c r="G16" s="163">
        <f t="shared" si="3"/>
        <v>0</v>
      </c>
    </row>
    <row r="17" spans="1:7" x14ac:dyDescent="0.25">
      <c r="A17" s="82" t="s">
        <v>318</v>
      </c>
      <c r="B17" s="163">
        <v>0</v>
      </c>
      <c r="C17" s="163">
        <v>0</v>
      </c>
      <c r="D17" s="163">
        <f t="shared" si="2"/>
        <v>0</v>
      </c>
      <c r="E17" s="163">
        <v>0</v>
      </c>
      <c r="F17" s="163">
        <v>0</v>
      </c>
      <c r="G17" s="163">
        <f t="shared" si="3"/>
        <v>0</v>
      </c>
    </row>
    <row r="18" spans="1:7" x14ac:dyDescent="0.25">
      <c r="A18" s="81" t="s">
        <v>319</v>
      </c>
      <c r="B18" s="163">
        <f>SUM(B19:B27)</f>
        <v>64064.92</v>
      </c>
      <c r="C18" s="163">
        <f t="shared" ref="C18:G18" si="4">SUM(C19:C27)</f>
        <v>5000</v>
      </c>
      <c r="D18" s="163">
        <f t="shared" si="4"/>
        <v>69064.92</v>
      </c>
      <c r="E18" s="163">
        <f t="shared" si="4"/>
        <v>31239.75</v>
      </c>
      <c r="F18" s="163">
        <f t="shared" si="4"/>
        <v>31239.75</v>
      </c>
      <c r="G18" s="163">
        <f t="shared" si="4"/>
        <v>37825.17</v>
      </c>
    </row>
    <row r="19" spans="1:7" x14ac:dyDescent="0.25">
      <c r="A19" s="82" t="s">
        <v>320</v>
      </c>
      <c r="B19" s="164">
        <v>28938</v>
      </c>
      <c r="C19" s="164">
        <v>0</v>
      </c>
      <c r="D19" s="163">
        <f t="shared" ref="D19:D27" si="5">B19+C19</f>
        <v>28938</v>
      </c>
      <c r="E19" s="164">
        <v>12638.34</v>
      </c>
      <c r="F19" s="164">
        <v>12638.34</v>
      </c>
      <c r="G19" s="163">
        <f t="shared" ref="G19:G27" si="6">D19-E19</f>
        <v>16299.66</v>
      </c>
    </row>
    <row r="20" spans="1:7" x14ac:dyDescent="0.25">
      <c r="A20" s="82" t="s">
        <v>321</v>
      </c>
      <c r="B20" s="164">
        <v>10921</v>
      </c>
      <c r="C20" s="164">
        <v>0</v>
      </c>
      <c r="D20" s="163">
        <f t="shared" si="5"/>
        <v>10921</v>
      </c>
      <c r="E20" s="164">
        <v>4118.7</v>
      </c>
      <c r="F20" s="164">
        <v>4118.7</v>
      </c>
      <c r="G20" s="163">
        <f t="shared" si="6"/>
        <v>6802.3</v>
      </c>
    </row>
    <row r="21" spans="1:7" x14ac:dyDescent="0.25">
      <c r="A21" s="82" t="s">
        <v>322</v>
      </c>
      <c r="B21" s="163">
        <v>0</v>
      </c>
      <c r="C21" s="163">
        <v>0</v>
      </c>
      <c r="D21" s="163">
        <f t="shared" si="5"/>
        <v>0</v>
      </c>
      <c r="E21" s="163">
        <v>0</v>
      </c>
      <c r="F21" s="163">
        <v>0</v>
      </c>
      <c r="G21" s="163">
        <f t="shared" si="6"/>
        <v>0</v>
      </c>
    </row>
    <row r="22" spans="1:7" x14ac:dyDescent="0.25">
      <c r="A22" s="82" t="s">
        <v>323</v>
      </c>
      <c r="B22" s="164">
        <v>8737</v>
      </c>
      <c r="C22" s="164">
        <v>0</v>
      </c>
      <c r="D22" s="163">
        <f t="shared" si="5"/>
        <v>8737</v>
      </c>
      <c r="E22" s="164">
        <v>2195</v>
      </c>
      <c r="F22" s="164">
        <v>2195</v>
      </c>
      <c r="G22" s="163">
        <f t="shared" si="6"/>
        <v>6542</v>
      </c>
    </row>
    <row r="23" spans="1:7" x14ac:dyDescent="0.25">
      <c r="A23" s="82" t="s">
        <v>324</v>
      </c>
      <c r="B23" s="164">
        <v>1172.08</v>
      </c>
      <c r="C23" s="164">
        <v>0</v>
      </c>
      <c r="D23" s="163">
        <f t="shared" si="5"/>
        <v>1172.08</v>
      </c>
      <c r="E23" s="164">
        <v>0</v>
      </c>
      <c r="F23" s="164">
        <v>0</v>
      </c>
      <c r="G23" s="163">
        <f t="shared" si="6"/>
        <v>1172.08</v>
      </c>
    </row>
    <row r="24" spans="1:7" x14ac:dyDescent="0.25">
      <c r="A24" s="82" t="s">
        <v>325</v>
      </c>
      <c r="B24" s="164">
        <v>11566.84</v>
      </c>
      <c r="C24" s="164">
        <v>5000</v>
      </c>
      <c r="D24" s="163">
        <f t="shared" si="5"/>
        <v>16566.84</v>
      </c>
      <c r="E24" s="164">
        <v>12287.71</v>
      </c>
      <c r="F24" s="164">
        <v>12287.71</v>
      </c>
      <c r="G24" s="163">
        <f t="shared" si="6"/>
        <v>4279.130000000001</v>
      </c>
    </row>
    <row r="25" spans="1:7" x14ac:dyDescent="0.25">
      <c r="A25" s="82" t="s">
        <v>326</v>
      </c>
      <c r="B25" s="164">
        <v>2730</v>
      </c>
      <c r="C25" s="164">
        <v>0</v>
      </c>
      <c r="D25" s="163">
        <f t="shared" si="5"/>
        <v>2730</v>
      </c>
      <c r="E25" s="164">
        <v>0</v>
      </c>
      <c r="F25" s="164">
        <v>0</v>
      </c>
      <c r="G25" s="163">
        <f t="shared" si="6"/>
        <v>2730</v>
      </c>
    </row>
    <row r="26" spans="1:7" x14ac:dyDescent="0.25">
      <c r="A26" s="82" t="s">
        <v>327</v>
      </c>
      <c r="B26" s="163">
        <v>0</v>
      </c>
      <c r="C26" s="163">
        <v>0</v>
      </c>
      <c r="D26" s="163">
        <f t="shared" si="5"/>
        <v>0</v>
      </c>
      <c r="E26" s="163">
        <v>0</v>
      </c>
      <c r="F26" s="163">
        <v>0</v>
      </c>
      <c r="G26" s="163">
        <f t="shared" si="6"/>
        <v>0</v>
      </c>
    </row>
    <row r="27" spans="1:7" x14ac:dyDescent="0.25">
      <c r="A27" s="82" t="s">
        <v>328</v>
      </c>
      <c r="B27" s="163">
        <v>0</v>
      </c>
      <c r="C27" s="163">
        <v>0</v>
      </c>
      <c r="D27" s="163">
        <f t="shared" si="5"/>
        <v>0</v>
      </c>
      <c r="E27" s="163">
        <v>0</v>
      </c>
      <c r="F27" s="163">
        <v>0</v>
      </c>
      <c r="G27" s="163">
        <f t="shared" si="6"/>
        <v>0</v>
      </c>
    </row>
    <row r="28" spans="1:7" x14ac:dyDescent="0.25">
      <c r="A28" s="81" t="s">
        <v>329</v>
      </c>
      <c r="B28" s="163">
        <f>SUM(B29:B37)</f>
        <v>247237.68</v>
      </c>
      <c r="C28" s="163">
        <f t="shared" ref="C28:G28" si="7">SUM(C29:C37)</f>
        <v>176814.28</v>
      </c>
      <c r="D28" s="163">
        <f t="shared" si="7"/>
        <v>424051.95999999996</v>
      </c>
      <c r="E28" s="163">
        <f t="shared" si="7"/>
        <v>264926.59999999998</v>
      </c>
      <c r="F28" s="163">
        <f t="shared" si="7"/>
        <v>264926.59999999998</v>
      </c>
      <c r="G28" s="163">
        <f t="shared" si="7"/>
        <v>159125.35999999999</v>
      </c>
    </row>
    <row r="29" spans="1:7" x14ac:dyDescent="0.25">
      <c r="A29" s="82" t="s">
        <v>330</v>
      </c>
      <c r="B29" s="164">
        <v>39423.68</v>
      </c>
      <c r="C29" s="164">
        <v>5000</v>
      </c>
      <c r="D29" s="163">
        <f t="shared" ref="D29:D43" si="8">B29+C29</f>
        <v>44423.68</v>
      </c>
      <c r="E29" s="164">
        <v>26340</v>
      </c>
      <c r="F29" s="164">
        <v>26340</v>
      </c>
      <c r="G29" s="163">
        <f t="shared" ref="G29:G37" si="9">D29-E29</f>
        <v>18083.68</v>
      </c>
    </row>
    <row r="30" spans="1:7" x14ac:dyDescent="0.25">
      <c r="A30" s="82" t="s">
        <v>331</v>
      </c>
      <c r="B30" s="164">
        <v>6501</v>
      </c>
      <c r="C30" s="164">
        <v>0</v>
      </c>
      <c r="D30" s="163">
        <f t="shared" si="8"/>
        <v>6501</v>
      </c>
      <c r="E30" s="164">
        <v>5672.4</v>
      </c>
      <c r="F30" s="164">
        <v>5672.4</v>
      </c>
      <c r="G30" s="163">
        <f t="shared" si="9"/>
        <v>828.60000000000036</v>
      </c>
    </row>
    <row r="31" spans="1:7" x14ac:dyDescent="0.25">
      <c r="A31" s="82" t="s">
        <v>332</v>
      </c>
      <c r="B31" s="164">
        <v>1</v>
      </c>
      <c r="C31" s="164">
        <v>0</v>
      </c>
      <c r="D31" s="163">
        <f t="shared" si="8"/>
        <v>1</v>
      </c>
      <c r="E31" s="164">
        <v>0</v>
      </c>
      <c r="F31" s="164">
        <v>0</v>
      </c>
      <c r="G31" s="163">
        <f t="shared" si="9"/>
        <v>1</v>
      </c>
    </row>
    <row r="32" spans="1:7" x14ac:dyDescent="0.25">
      <c r="A32" s="82" t="s">
        <v>333</v>
      </c>
      <c r="B32" s="164">
        <v>8190</v>
      </c>
      <c r="C32" s="164">
        <v>0</v>
      </c>
      <c r="D32" s="163">
        <f t="shared" si="8"/>
        <v>8190</v>
      </c>
      <c r="E32" s="164">
        <v>3936.2</v>
      </c>
      <c r="F32" s="164">
        <v>3936.2</v>
      </c>
      <c r="G32" s="163">
        <f t="shared" si="9"/>
        <v>4253.8</v>
      </c>
    </row>
    <row r="33" spans="1:7" ht="14.45" customHeight="1" x14ac:dyDescent="0.25">
      <c r="A33" s="82" t="s">
        <v>334</v>
      </c>
      <c r="B33" s="164">
        <v>27098</v>
      </c>
      <c r="C33" s="164">
        <v>15000</v>
      </c>
      <c r="D33" s="163">
        <f t="shared" si="8"/>
        <v>42098</v>
      </c>
      <c r="E33" s="164">
        <v>7198</v>
      </c>
      <c r="F33" s="164">
        <v>7198</v>
      </c>
      <c r="G33" s="163">
        <f t="shared" si="9"/>
        <v>34900</v>
      </c>
    </row>
    <row r="34" spans="1:7" ht="14.45" customHeight="1" x14ac:dyDescent="0.25">
      <c r="A34" s="82" t="s">
        <v>335</v>
      </c>
      <c r="B34" s="164">
        <v>14198</v>
      </c>
      <c r="C34" s="164">
        <v>0</v>
      </c>
      <c r="D34" s="163">
        <f t="shared" si="8"/>
        <v>14198</v>
      </c>
      <c r="E34" s="164">
        <v>0</v>
      </c>
      <c r="F34" s="164">
        <v>0</v>
      </c>
      <c r="G34" s="163">
        <f t="shared" si="9"/>
        <v>14198</v>
      </c>
    </row>
    <row r="35" spans="1:7" ht="14.45" customHeight="1" x14ac:dyDescent="0.25">
      <c r="A35" s="82" t="s">
        <v>336</v>
      </c>
      <c r="B35" s="164">
        <v>4368</v>
      </c>
      <c r="C35" s="164">
        <v>0</v>
      </c>
      <c r="D35" s="163">
        <f t="shared" si="8"/>
        <v>4368</v>
      </c>
      <c r="E35" s="164">
        <v>4172</v>
      </c>
      <c r="F35" s="164">
        <v>4172</v>
      </c>
      <c r="G35" s="163">
        <f t="shared" si="9"/>
        <v>196</v>
      </c>
    </row>
    <row r="36" spans="1:7" ht="14.45" customHeight="1" x14ac:dyDescent="0.25">
      <c r="A36" s="82" t="s">
        <v>337</v>
      </c>
      <c r="B36" s="164">
        <v>72862</v>
      </c>
      <c r="C36" s="164">
        <v>156814.28</v>
      </c>
      <c r="D36" s="163">
        <f t="shared" si="8"/>
        <v>229676.28</v>
      </c>
      <c r="E36" s="164">
        <v>164780</v>
      </c>
      <c r="F36" s="164">
        <v>164780</v>
      </c>
      <c r="G36" s="163">
        <f t="shared" si="9"/>
        <v>64896.28</v>
      </c>
    </row>
    <row r="37" spans="1:7" ht="14.45" customHeight="1" x14ac:dyDescent="0.25">
      <c r="A37" s="82" t="s">
        <v>338</v>
      </c>
      <c r="B37" s="164">
        <v>74596</v>
      </c>
      <c r="C37" s="164">
        <v>0</v>
      </c>
      <c r="D37" s="163">
        <f t="shared" si="8"/>
        <v>74596</v>
      </c>
      <c r="E37" s="164">
        <v>52828</v>
      </c>
      <c r="F37" s="164">
        <v>52828</v>
      </c>
      <c r="G37" s="163">
        <f t="shared" si="9"/>
        <v>21768</v>
      </c>
    </row>
    <row r="38" spans="1:7" x14ac:dyDescent="0.25">
      <c r="A38" s="81" t="s">
        <v>339</v>
      </c>
      <c r="B38" s="163">
        <f>SUM(B39:B47)</f>
        <v>74600</v>
      </c>
      <c r="C38" s="163">
        <f t="shared" ref="C38:G38" si="10">SUM(C39:C47)</f>
        <v>0</v>
      </c>
      <c r="D38" s="163">
        <f t="shared" si="10"/>
        <v>74600</v>
      </c>
      <c r="E38" s="163">
        <f t="shared" si="10"/>
        <v>24579</v>
      </c>
      <c r="F38" s="163">
        <f t="shared" si="10"/>
        <v>24579</v>
      </c>
      <c r="G38" s="163">
        <f t="shared" si="10"/>
        <v>50021</v>
      </c>
    </row>
    <row r="39" spans="1:7" x14ac:dyDescent="0.25">
      <c r="A39" s="82" t="s">
        <v>340</v>
      </c>
      <c r="B39" s="163">
        <v>0</v>
      </c>
      <c r="C39" s="163">
        <v>0</v>
      </c>
      <c r="D39" s="163">
        <f t="shared" si="8"/>
        <v>0</v>
      </c>
      <c r="E39" s="163">
        <v>0</v>
      </c>
      <c r="F39" s="163">
        <v>0</v>
      </c>
      <c r="G39" s="163">
        <f t="shared" ref="G39:G43" si="11">D39-E39</f>
        <v>0</v>
      </c>
    </row>
    <row r="40" spans="1:7" x14ac:dyDescent="0.25">
      <c r="A40" s="82" t="s">
        <v>341</v>
      </c>
      <c r="B40" s="163">
        <v>0</v>
      </c>
      <c r="C40" s="163">
        <v>0</v>
      </c>
      <c r="D40" s="163">
        <f t="shared" si="8"/>
        <v>0</v>
      </c>
      <c r="E40" s="163">
        <v>0</v>
      </c>
      <c r="F40" s="163">
        <v>0</v>
      </c>
      <c r="G40" s="163">
        <f t="shared" si="11"/>
        <v>0</v>
      </c>
    </row>
    <row r="41" spans="1:7" x14ac:dyDescent="0.25">
      <c r="A41" s="82" t="s">
        <v>342</v>
      </c>
      <c r="B41" s="163">
        <v>0</v>
      </c>
      <c r="C41" s="163">
        <v>0</v>
      </c>
      <c r="D41" s="163">
        <f t="shared" si="8"/>
        <v>0</v>
      </c>
      <c r="E41" s="163">
        <v>0</v>
      </c>
      <c r="F41" s="163">
        <v>0</v>
      </c>
      <c r="G41" s="163">
        <f t="shared" si="11"/>
        <v>0</v>
      </c>
    </row>
    <row r="42" spans="1:7" x14ac:dyDescent="0.25">
      <c r="A42" s="82" t="s">
        <v>343</v>
      </c>
      <c r="B42" s="164">
        <v>20000</v>
      </c>
      <c r="C42" s="164">
        <v>0</v>
      </c>
      <c r="D42" s="163">
        <f t="shared" si="8"/>
        <v>20000</v>
      </c>
      <c r="E42" s="164">
        <v>0</v>
      </c>
      <c r="F42" s="164">
        <v>0</v>
      </c>
      <c r="G42" s="163">
        <f t="shared" si="11"/>
        <v>20000</v>
      </c>
    </row>
    <row r="43" spans="1:7" x14ac:dyDescent="0.25">
      <c r="A43" s="82" t="s">
        <v>344</v>
      </c>
      <c r="B43" s="164">
        <v>54600</v>
      </c>
      <c r="C43" s="164">
        <v>0</v>
      </c>
      <c r="D43" s="163">
        <f t="shared" si="8"/>
        <v>54600</v>
      </c>
      <c r="E43" s="164">
        <v>24579</v>
      </c>
      <c r="F43" s="164">
        <v>24579</v>
      </c>
      <c r="G43" s="163">
        <f t="shared" si="11"/>
        <v>30021</v>
      </c>
    </row>
    <row r="44" spans="1:7" x14ac:dyDescent="0.25">
      <c r="A44" s="82" t="s">
        <v>345</v>
      </c>
      <c r="B44" s="72">
        <v>0</v>
      </c>
      <c r="C44" s="72">
        <v>0</v>
      </c>
      <c r="D44" s="72">
        <v>0</v>
      </c>
      <c r="E44" s="72">
        <v>0</v>
      </c>
      <c r="F44" s="72">
        <v>0</v>
      </c>
      <c r="G44" s="72">
        <f t="shared" ref="G40:G47" si="12">D44-E44</f>
        <v>0</v>
      </c>
    </row>
    <row r="45" spans="1:7" x14ac:dyDescent="0.25">
      <c r="A45" s="82" t="s">
        <v>346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 t="shared" si="12"/>
        <v>0</v>
      </c>
    </row>
    <row r="46" spans="1:7" x14ac:dyDescent="0.25">
      <c r="A46" s="82" t="s">
        <v>347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si="12"/>
        <v>0</v>
      </c>
    </row>
    <row r="47" spans="1:7" x14ac:dyDescent="0.25">
      <c r="A47" s="82" t="s">
        <v>348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2"/>
        <v>0</v>
      </c>
    </row>
    <row r="48" spans="1:7" x14ac:dyDescent="0.25">
      <c r="A48" s="81" t="s">
        <v>349</v>
      </c>
      <c r="B48" s="80">
        <f t="shared" ref="B48:G48" si="13">SUM(B49:B57)</f>
        <v>3</v>
      </c>
      <c r="C48" s="80">
        <f t="shared" si="13"/>
        <v>0</v>
      </c>
      <c r="D48" s="80">
        <f t="shared" si="13"/>
        <v>3</v>
      </c>
      <c r="E48" s="80">
        <f t="shared" si="13"/>
        <v>0</v>
      </c>
      <c r="F48" s="80">
        <f t="shared" si="13"/>
        <v>0</v>
      </c>
      <c r="G48" s="80">
        <f t="shared" si="13"/>
        <v>3</v>
      </c>
    </row>
    <row r="49" spans="1:7" x14ac:dyDescent="0.25">
      <c r="A49" s="82" t="s">
        <v>350</v>
      </c>
      <c r="B49" s="164">
        <v>3</v>
      </c>
      <c r="C49" s="164">
        <v>0</v>
      </c>
      <c r="D49" s="163">
        <f t="shared" ref="D49" si="14">B49+C49</f>
        <v>3</v>
      </c>
      <c r="E49" s="164">
        <v>0</v>
      </c>
      <c r="F49" s="164">
        <v>0</v>
      </c>
      <c r="G49" s="163">
        <f t="shared" ref="G49" si="15">D49-E49</f>
        <v>3</v>
      </c>
    </row>
    <row r="50" spans="1:7" x14ac:dyDescent="0.25">
      <c r="A50" s="82" t="s">
        <v>351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ref="G50:G57" si="16">D50-E50</f>
        <v>0</v>
      </c>
    </row>
    <row r="51" spans="1:7" x14ac:dyDescent="0.25">
      <c r="A51" s="82" t="s">
        <v>352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6"/>
        <v>0</v>
      </c>
    </row>
    <row r="52" spans="1:7" x14ac:dyDescent="0.25">
      <c r="A52" s="82" t="s">
        <v>353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6"/>
        <v>0</v>
      </c>
    </row>
    <row r="53" spans="1:7" x14ac:dyDescent="0.25">
      <c r="A53" s="82" t="s">
        <v>354</v>
      </c>
      <c r="B53" s="72">
        <v>0</v>
      </c>
      <c r="C53" s="72">
        <v>0</v>
      </c>
      <c r="D53" s="72">
        <v>0</v>
      </c>
      <c r="E53" s="72">
        <v>0</v>
      </c>
      <c r="F53" s="72">
        <v>0</v>
      </c>
      <c r="G53" s="72">
        <f t="shared" si="16"/>
        <v>0</v>
      </c>
    </row>
    <row r="54" spans="1:7" x14ac:dyDescent="0.25">
      <c r="A54" s="82" t="s">
        <v>355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72">
        <f t="shared" si="16"/>
        <v>0</v>
      </c>
    </row>
    <row r="55" spans="1:7" x14ac:dyDescent="0.25">
      <c r="A55" s="82" t="s">
        <v>356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72">
        <f t="shared" si="16"/>
        <v>0</v>
      </c>
    </row>
    <row r="56" spans="1:7" x14ac:dyDescent="0.25">
      <c r="A56" s="82" t="s">
        <v>357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72">
        <f t="shared" si="16"/>
        <v>0</v>
      </c>
    </row>
    <row r="57" spans="1:7" x14ac:dyDescent="0.25">
      <c r="A57" s="82" t="s">
        <v>358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72">
        <f t="shared" si="16"/>
        <v>0</v>
      </c>
    </row>
    <row r="58" spans="1:7" x14ac:dyDescent="0.25">
      <c r="A58" s="81" t="s">
        <v>359</v>
      </c>
      <c r="B58" s="80">
        <f t="shared" ref="B58:G58" si="17">SUM(B59:B61)</f>
        <v>0</v>
      </c>
      <c r="C58" s="80">
        <f t="shared" si="17"/>
        <v>0</v>
      </c>
      <c r="D58" s="80">
        <f t="shared" si="17"/>
        <v>0</v>
      </c>
      <c r="E58" s="80">
        <f t="shared" si="17"/>
        <v>0</v>
      </c>
      <c r="F58" s="80">
        <f t="shared" si="17"/>
        <v>0</v>
      </c>
      <c r="G58" s="80">
        <f t="shared" si="17"/>
        <v>0</v>
      </c>
    </row>
    <row r="59" spans="1:7" x14ac:dyDescent="0.25">
      <c r="A59" s="82" t="s">
        <v>360</v>
      </c>
      <c r="B59" s="72">
        <v>0</v>
      </c>
      <c r="C59" s="72">
        <v>0</v>
      </c>
      <c r="D59" s="72">
        <v>0</v>
      </c>
      <c r="E59" s="72">
        <v>0</v>
      </c>
      <c r="F59" s="72">
        <v>0</v>
      </c>
      <c r="G59" s="72">
        <f>D59-E59</f>
        <v>0</v>
      </c>
    </row>
    <row r="60" spans="1:7" x14ac:dyDescent="0.25">
      <c r="A60" s="82" t="s">
        <v>361</v>
      </c>
      <c r="B60" s="72">
        <v>0</v>
      </c>
      <c r="C60" s="72">
        <v>0</v>
      </c>
      <c r="D60" s="72">
        <v>0</v>
      </c>
      <c r="E60" s="72">
        <v>0</v>
      </c>
      <c r="F60" s="72">
        <v>0</v>
      </c>
      <c r="G60" s="72">
        <f t="shared" ref="G60:G61" si="18">D60-E60</f>
        <v>0</v>
      </c>
    </row>
    <row r="61" spans="1:7" x14ac:dyDescent="0.25">
      <c r="A61" s="82" t="s">
        <v>362</v>
      </c>
      <c r="B61" s="72">
        <v>0</v>
      </c>
      <c r="C61" s="72">
        <v>0</v>
      </c>
      <c r="D61" s="72">
        <v>0</v>
      </c>
      <c r="E61" s="72">
        <v>0</v>
      </c>
      <c r="F61" s="72">
        <v>0</v>
      </c>
      <c r="G61" s="72">
        <f t="shared" si="18"/>
        <v>0</v>
      </c>
    </row>
    <row r="62" spans="1:7" x14ac:dyDescent="0.25">
      <c r="A62" s="81" t="s">
        <v>363</v>
      </c>
      <c r="B62" s="80">
        <f t="shared" ref="B62:G62" si="19">SUM(B63:B67,B69:B70)</f>
        <v>0</v>
      </c>
      <c r="C62" s="80">
        <f t="shared" si="19"/>
        <v>0</v>
      </c>
      <c r="D62" s="80">
        <f t="shared" si="19"/>
        <v>0</v>
      </c>
      <c r="E62" s="80">
        <f t="shared" si="19"/>
        <v>0</v>
      </c>
      <c r="F62" s="80">
        <f t="shared" si="19"/>
        <v>0</v>
      </c>
      <c r="G62" s="80">
        <f t="shared" si="19"/>
        <v>0</v>
      </c>
    </row>
    <row r="63" spans="1:7" x14ac:dyDescent="0.25">
      <c r="A63" s="82" t="s">
        <v>364</v>
      </c>
      <c r="B63" s="72">
        <v>0</v>
      </c>
      <c r="C63" s="72">
        <v>0</v>
      </c>
      <c r="D63" s="72">
        <v>0</v>
      </c>
      <c r="E63" s="72">
        <v>0</v>
      </c>
      <c r="F63" s="72">
        <v>0</v>
      </c>
      <c r="G63" s="72">
        <f>D63-E63</f>
        <v>0</v>
      </c>
    </row>
    <row r="64" spans="1:7" x14ac:dyDescent="0.25">
      <c r="A64" s="82" t="s">
        <v>365</v>
      </c>
      <c r="B64" s="72">
        <v>0</v>
      </c>
      <c r="C64" s="72">
        <v>0</v>
      </c>
      <c r="D64" s="72">
        <v>0</v>
      </c>
      <c r="E64" s="72">
        <v>0</v>
      </c>
      <c r="F64" s="72">
        <v>0</v>
      </c>
      <c r="G64" s="72">
        <f t="shared" ref="G64:G70" si="20">D64-E64</f>
        <v>0</v>
      </c>
    </row>
    <row r="65" spans="1:7" x14ac:dyDescent="0.25">
      <c r="A65" s="82" t="s">
        <v>366</v>
      </c>
      <c r="B65" s="72">
        <v>0</v>
      </c>
      <c r="C65" s="72">
        <v>0</v>
      </c>
      <c r="D65" s="72">
        <v>0</v>
      </c>
      <c r="E65" s="72">
        <v>0</v>
      </c>
      <c r="F65" s="72">
        <v>0</v>
      </c>
      <c r="G65" s="72">
        <f t="shared" si="20"/>
        <v>0</v>
      </c>
    </row>
    <row r="66" spans="1:7" x14ac:dyDescent="0.25">
      <c r="A66" s="82" t="s">
        <v>367</v>
      </c>
      <c r="B66" s="72">
        <v>0</v>
      </c>
      <c r="C66" s="72">
        <v>0</v>
      </c>
      <c r="D66" s="72">
        <v>0</v>
      </c>
      <c r="E66" s="72">
        <v>0</v>
      </c>
      <c r="F66" s="72">
        <v>0</v>
      </c>
      <c r="G66" s="72">
        <f t="shared" si="20"/>
        <v>0</v>
      </c>
    </row>
    <row r="67" spans="1:7" x14ac:dyDescent="0.25">
      <c r="A67" s="82" t="s">
        <v>368</v>
      </c>
      <c r="B67" s="72">
        <v>0</v>
      </c>
      <c r="C67" s="72">
        <v>0</v>
      </c>
      <c r="D67" s="72">
        <v>0</v>
      </c>
      <c r="E67" s="72">
        <v>0</v>
      </c>
      <c r="F67" s="72">
        <v>0</v>
      </c>
      <c r="G67" s="72">
        <f t="shared" si="20"/>
        <v>0</v>
      </c>
    </row>
    <row r="68" spans="1:7" x14ac:dyDescent="0.25">
      <c r="A68" s="82" t="s">
        <v>369</v>
      </c>
      <c r="B68" s="72">
        <v>0</v>
      </c>
      <c r="C68" s="72">
        <v>0</v>
      </c>
      <c r="D68" s="72">
        <v>0</v>
      </c>
      <c r="E68" s="72">
        <v>0</v>
      </c>
      <c r="F68" s="72">
        <v>0</v>
      </c>
      <c r="G68" s="72">
        <f t="shared" si="20"/>
        <v>0</v>
      </c>
    </row>
    <row r="69" spans="1:7" x14ac:dyDescent="0.25">
      <c r="A69" s="82" t="s">
        <v>370</v>
      </c>
      <c r="B69" s="72">
        <v>0</v>
      </c>
      <c r="C69" s="72">
        <v>0</v>
      </c>
      <c r="D69" s="72">
        <v>0</v>
      </c>
      <c r="E69" s="72">
        <v>0</v>
      </c>
      <c r="F69" s="72">
        <v>0</v>
      </c>
      <c r="G69" s="72">
        <f t="shared" si="20"/>
        <v>0</v>
      </c>
    </row>
    <row r="70" spans="1:7" x14ac:dyDescent="0.25">
      <c r="A70" s="82" t="s">
        <v>371</v>
      </c>
      <c r="B70" s="72">
        <v>0</v>
      </c>
      <c r="C70" s="72">
        <v>0</v>
      </c>
      <c r="D70" s="72">
        <v>0</v>
      </c>
      <c r="E70" s="72">
        <v>0</v>
      </c>
      <c r="F70" s="72">
        <v>0</v>
      </c>
      <c r="G70" s="72">
        <f t="shared" si="20"/>
        <v>0</v>
      </c>
    </row>
    <row r="71" spans="1:7" x14ac:dyDescent="0.25">
      <c r="A71" s="81" t="s">
        <v>372</v>
      </c>
      <c r="B71" s="80">
        <f t="shared" ref="B71:G71" si="21">SUM(B72:B74)</f>
        <v>0</v>
      </c>
      <c r="C71" s="80">
        <f t="shared" si="21"/>
        <v>0</v>
      </c>
      <c r="D71" s="80">
        <f t="shared" si="21"/>
        <v>0</v>
      </c>
      <c r="E71" s="80">
        <f t="shared" si="21"/>
        <v>0</v>
      </c>
      <c r="F71" s="80">
        <f t="shared" si="21"/>
        <v>0</v>
      </c>
      <c r="G71" s="80">
        <f t="shared" si="21"/>
        <v>0</v>
      </c>
    </row>
    <row r="72" spans="1:7" x14ac:dyDescent="0.25">
      <c r="A72" s="82" t="s">
        <v>373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f>D72-E72</f>
        <v>0</v>
      </c>
    </row>
    <row r="73" spans="1:7" x14ac:dyDescent="0.25">
      <c r="A73" s="82" t="s">
        <v>374</v>
      </c>
      <c r="B73" s="72">
        <v>0</v>
      </c>
      <c r="C73" s="72">
        <v>0</v>
      </c>
      <c r="D73" s="72">
        <v>0</v>
      </c>
      <c r="E73" s="72">
        <v>0</v>
      </c>
      <c r="F73" s="72">
        <v>0</v>
      </c>
      <c r="G73" s="72">
        <f t="shared" ref="G73:G74" si="22">D73-E73</f>
        <v>0</v>
      </c>
    </row>
    <row r="74" spans="1:7" x14ac:dyDescent="0.25">
      <c r="A74" s="82" t="s">
        <v>375</v>
      </c>
      <c r="B74" s="72">
        <v>0</v>
      </c>
      <c r="C74" s="72">
        <v>0</v>
      </c>
      <c r="D74" s="72">
        <v>0</v>
      </c>
      <c r="E74" s="72">
        <v>0</v>
      </c>
      <c r="F74" s="72">
        <v>0</v>
      </c>
      <c r="G74" s="72">
        <f t="shared" si="22"/>
        <v>0</v>
      </c>
    </row>
    <row r="75" spans="1:7" x14ac:dyDescent="0.25">
      <c r="A75" s="81" t="s">
        <v>376</v>
      </c>
      <c r="B75" s="80">
        <f t="shared" ref="B75:G75" si="23">SUM(B76:B82)</f>
        <v>0</v>
      </c>
      <c r="C75" s="80">
        <f t="shared" si="23"/>
        <v>0</v>
      </c>
      <c r="D75" s="80">
        <f t="shared" si="23"/>
        <v>0</v>
      </c>
      <c r="E75" s="80">
        <f t="shared" si="23"/>
        <v>0</v>
      </c>
      <c r="F75" s="80">
        <f t="shared" si="23"/>
        <v>0</v>
      </c>
      <c r="G75" s="80">
        <f t="shared" si="23"/>
        <v>0</v>
      </c>
    </row>
    <row r="76" spans="1:7" x14ac:dyDescent="0.25">
      <c r="A76" s="82" t="s">
        <v>377</v>
      </c>
      <c r="B76" s="72">
        <v>0</v>
      </c>
      <c r="C76" s="72">
        <v>0</v>
      </c>
      <c r="D76" s="72">
        <v>0</v>
      </c>
      <c r="E76" s="72">
        <v>0</v>
      </c>
      <c r="F76" s="72">
        <v>0</v>
      </c>
      <c r="G76" s="72">
        <f>D76-E76</f>
        <v>0</v>
      </c>
    </row>
    <row r="77" spans="1:7" x14ac:dyDescent="0.25">
      <c r="A77" s="82" t="s">
        <v>378</v>
      </c>
      <c r="B77" s="72">
        <v>0</v>
      </c>
      <c r="C77" s="72">
        <v>0</v>
      </c>
      <c r="D77" s="72">
        <v>0</v>
      </c>
      <c r="E77" s="72">
        <v>0</v>
      </c>
      <c r="F77" s="72">
        <v>0</v>
      </c>
      <c r="G77" s="72">
        <f t="shared" ref="G77:G82" si="24">D77-E77</f>
        <v>0</v>
      </c>
    </row>
    <row r="78" spans="1:7" x14ac:dyDescent="0.25">
      <c r="A78" s="82" t="s">
        <v>379</v>
      </c>
      <c r="B78" s="72">
        <v>0</v>
      </c>
      <c r="C78" s="72">
        <v>0</v>
      </c>
      <c r="D78" s="72">
        <v>0</v>
      </c>
      <c r="E78" s="72">
        <v>0</v>
      </c>
      <c r="F78" s="72">
        <v>0</v>
      </c>
      <c r="G78" s="72">
        <f t="shared" si="24"/>
        <v>0</v>
      </c>
    </row>
    <row r="79" spans="1:7" x14ac:dyDescent="0.25">
      <c r="A79" s="82" t="s">
        <v>380</v>
      </c>
      <c r="B79" s="72">
        <v>0</v>
      </c>
      <c r="C79" s="72">
        <v>0</v>
      </c>
      <c r="D79" s="72">
        <v>0</v>
      </c>
      <c r="E79" s="72">
        <v>0</v>
      </c>
      <c r="F79" s="72">
        <v>0</v>
      </c>
      <c r="G79" s="72">
        <f t="shared" si="24"/>
        <v>0</v>
      </c>
    </row>
    <row r="80" spans="1:7" x14ac:dyDescent="0.25">
      <c r="A80" s="82" t="s">
        <v>381</v>
      </c>
      <c r="B80" s="72">
        <v>0</v>
      </c>
      <c r="C80" s="72">
        <v>0</v>
      </c>
      <c r="D80" s="72">
        <v>0</v>
      </c>
      <c r="E80" s="72">
        <v>0</v>
      </c>
      <c r="F80" s="72">
        <v>0</v>
      </c>
      <c r="G80" s="72">
        <f t="shared" si="24"/>
        <v>0</v>
      </c>
    </row>
    <row r="81" spans="1:7" x14ac:dyDescent="0.25">
      <c r="A81" s="82" t="s">
        <v>382</v>
      </c>
      <c r="B81" s="72">
        <v>0</v>
      </c>
      <c r="C81" s="72">
        <v>0</v>
      </c>
      <c r="D81" s="72">
        <v>0</v>
      </c>
      <c r="E81" s="72">
        <v>0</v>
      </c>
      <c r="F81" s="72">
        <v>0</v>
      </c>
      <c r="G81" s="72">
        <f t="shared" si="24"/>
        <v>0</v>
      </c>
    </row>
    <row r="82" spans="1:7" x14ac:dyDescent="0.25">
      <c r="A82" s="82" t="s">
        <v>383</v>
      </c>
      <c r="B82" s="72">
        <v>0</v>
      </c>
      <c r="C82" s="72">
        <v>0</v>
      </c>
      <c r="D82" s="72">
        <v>0</v>
      </c>
      <c r="E82" s="72">
        <v>0</v>
      </c>
      <c r="F82" s="72">
        <v>0</v>
      </c>
      <c r="G82" s="72">
        <f t="shared" si="24"/>
        <v>0</v>
      </c>
    </row>
    <row r="83" spans="1:7" x14ac:dyDescent="0.25">
      <c r="A83" s="83"/>
      <c r="B83" s="72"/>
      <c r="C83" s="72"/>
      <c r="D83" s="72"/>
      <c r="E83" s="72"/>
      <c r="F83" s="72"/>
      <c r="G83" s="72"/>
    </row>
    <row r="84" spans="1:7" x14ac:dyDescent="0.25">
      <c r="A84" s="26" t="s">
        <v>384</v>
      </c>
      <c r="B84" s="80">
        <f t="shared" ref="B84:G84" si="25">SUM(B85,B93,B103,B113,B123,B133,B137,B146,B150)</f>
        <v>0</v>
      </c>
      <c r="C84" s="80">
        <f t="shared" si="25"/>
        <v>0</v>
      </c>
      <c r="D84" s="80">
        <f t="shared" si="25"/>
        <v>0</v>
      </c>
      <c r="E84" s="80">
        <f t="shared" si="25"/>
        <v>0</v>
      </c>
      <c r="F84" s="80">
        <f t="shared" si="25"/>
        <v>0</v>
      </c>
      <c r="G84" s="80">
        <f t="shared" si="25"/>
        <v>0</v>
      </c>
    </row>
    <row r="85" spans="1:7" x14ac:dyDescent="0.25">
      <c r="A85" s="81" t="s">
        <v>311</v>
      </c>
      <c r="B85" s="80">
        <f t="shared" ref="B85:G85" si="26">SUM(B86:B92)</f>
        <v>0</v>
      </c>
      <c r="C85" s="80">
        <f t="shared" si="26"/>
        <v>0</v>
      </c>
      <c r="D85" s="80">
        <f t="shared" si="26"/>
        <v>0</v>
      </c>
      <c r="E85" s="80">
        <f t="shared" si="26"/>
        <v>0</v>
      </c>
      <c r="F85" s="80">
        <f t="shared" si="26"/>
        <v>0</v>
      </c>
      <c r="G85" s="80">
        <f t="shared" si="26"/>
        <v>0</v>
      </c>
    </row>
    <row r="86" spans="1:7" x14ac:dyDescent="0.25">
      <c r="A86" s="82" t="s">
        <v>312</v>
      </c>
      <c r="B86" s="72">
        <v>0</v>
      </c>
      <c r="C86" s="72">
        <v>0</v>
      </c>
      <c r="D86" s="72">
        <v>0</v>
      </c>
      <c r="E86" s="72">
        <v>0</v>
      </c>
      <c r="F86" s="72">
        <v>0</v>
      </c>
      <c r="G86" s="72">
        <f>D86-E86</f>
        <v>0</v>
      </c>
    </row>
    <row r="87" spans="1:7" x14ac:dyDescent="0.25">
      <c r="A87" s="82" t="s">
        <v>313</v>
      </c>
      <c r="B87" s="72">
        <v>0</v>
      </c>
      <c r="C87" s="72">
        <v>0</v>
      </c>
      <c r="D87" s="72">
        <v>0</v>
      </c>
      <c r="E87" s="72">
        <v>0</v>
      </c>
      <c r="F87" s="72">
        <v>0</v>
      </c>
      <c r="G87" s="72">
        <f t="shared" ref="G87:G92" si="27">D87-E87</f>
        <v>0</v>
      </c>
    </row>
    <row r="88" spans="1:7" x14ac:dyDescent="0.25">
      <c r="A88" s="82" t="s">
        <v>314</v>
      </c>
      <c r="B88" s="72">
        <v>0</v>
      </c>
      <c r="C88" s="72">
        <v>0</v>
      </c>
      <c r="D88" s="72">
        <v>0</v>
      </c>
      <c r="E88" s="72">
        <v>0</v>
      </c>
      <c r="F88" s="72">
        <v>0</v>
      </c>
      <c r="G88" s="72">
        <f t="shared" si="27"/>
        <v>0</v>
      </c>
    </row>
    <row r="89" spans="1:7" x14ac:dyDescent="0.25">
      <c r="A89" s="82" t="s">
        <v>315</v>
      </c>
      <c r="B89" s="72">
        <v>0</v>
      </c>
      <c r="C89" s="72">
        <v>0</v>
      </c>
      <c r="D89" s="72">
        <v>0</v>
      </c>
      <c r="E89" s="72">
        <v>0</v>
      </c>
      <c r="F89" s="72">
        <v>0</v>
      </c>
      <c r="G89" s="72">
        <f t="shared" si="27"/>
        <v>0</v>
      </c>
    </row>
    <row r="90" spans="1:7" x14ac:dyDescent="0.25">
      <c r="A90" s="82" t="s">
        <v>316</v>
      </c>
      <c r="B90" s="72">
        <v>0</v>
      </c>
      <c r="C90" s="72">
        <v>0</v>
      </c>
      <c r="D90" s="72">
        <v>0</v>
      </c>
      <c r="E90" s="72">
        <v>0</v>
      </c>
      <c r="F90" s="72">
        <v>0</v>
      </c>
      <c r="G90" s="72">
        <f t="shared" si="27"/>
        <v>0</v>
      </c>
    </row>
    <row r="91" spans="1:7" x14ac:dyDescent="0.25">
      <c r="A91" s="82" t="s">
        <v>317</v>
      </c>
      <c r="B91" s="72">
        <v>0</v>
      </c>
      <c r="C91" s="72">
        <v>0</v>
      </c>
      <c r="D91" s="72">
        <v>0</v>
      </c>
      <c r="E91" s="72">
        <v>0</v>
      </c>
      <c r="F91" s="72">
        <v>0</v>
      </c>
      <c r="G91" s="72">
        <f t="shared" si="27"/>
        <v>0</v>
      </c>
    </row>
    <row r="92" spans="1:7" x14ac:dyDescent="0.25">
      <c r="A92" s="82" t="s">
        <v>318</v>
      </c>
      <c r="B92" s="72">
        <v>0</v>
      </c>
      <c r="C92" s="72">
        <v>0</v>
      </c>
      <c r="D92" s="72">
        <v>0</v>
      </c>
      <c r="E92" s="72">
        <v>0</v>
      </c>
      <c r="F92" s="72">
        <v>0</v>
      </c>
      <c r="G92" s="72">
        <f t="shared" si="27"/>
        <v>0</v>
      </c>
    </row>
    <row r="93" spans="1:7" x14ac:dyDescent="0.25">
      <c r="A93" s="81" t="s">
        <v>319</v>
      </c>
      <c r="B93" s="80">
        <f t="shared" ref="B93:G93" si="28">SUM(B94:B102)</f>
        <v>0</v>
      </c>
      <c r="C93" s="80">
        <f t="shared" si="28"/>
        <v>0</v>
      </c>
      <c r="D93" s="80">
        <f t="shared" si="28"/>
        <v>0</v>
      </c>
      <c r="E93" s="80">
        <f t="shared" si="28"/>
        <v>0</v>
      </c>
      <c r="F93" s="80">
        <f t="shared" si="28"/>
        <v>0</v>
      </c>
      <c r="G93" s="80">
        <f t="shared" si="28"/>
        <v>0</v>
      </c>
    </row>
    <row r="94" spans="1:7" x14ac:dyDescent="0.25">
      <c r="A94" s="82" t="s">
        <v>320</v>
      </c>
      <c r="B94" s="72">
        <v>0</v>
      </c>
      <c r="C94" s="72">
        <v>0</v>
      </c>
      <c r="D94" s="72">
        <v>0</v>
      </c>
      <c r="E94" s="72">
        <v>0</v>
      </c>
      <c r="F94" s="72">
        <v>0</v>
      </c>
      <c r="G94" s="72">
        <f>D94-E94</f>
        <v>0</v>
      </c>
    </row>
    <row r="95" spans="1:7" x14ac:dyDescent="0.25">
      <c r="A95" s="82" t="s">
        <v>321</v>
      </c>
      <c r="B95" s="72">
        <v>0</v>
      </c>
      <c r="C95" s="72">
        <v>0</v>
      </c>
      <c r="D95" s="72">
        <v>0</v>
      </c>
      <c r="E95" s="72">
        <v>0</v>
      </c>
      <c r="F95" s="72">
        <v>0</v>
      </c>
      <c r="G95" s="72">
        <f t="shared" ref="G95:G102" si="29">D95-E95</f>
        <v>0</v>
      </c>
    </row>
    <row r="96" spans="1:7" x14ac:dyDescent="0.25">
      <c r="A96" s="82" t="s">
        <v>322</v>
      </c>
      <c r="B96" s="72">
        <v>0</v>
      </c>
      <c r="C96" s="72">
        <v>0</v>
      </c>
      <c r="D96" s="72">
        <v>0</v>
      </c>
      <c r="E96" s="72">
        <v>0</v>
      </c>
      <c r="F96" s="72">
        <v>0</v>
      </c>
      <c r="G96" s="72">
        <f t="shared" si="29"/>
        <v>0</v>
      </c>
    </row>
    <row r="97" spans="1:7" x14ac:dyDescent="0.25">
      <c r="A97" s="82" t="s">
        <v>323</v>
      </c>
      <c r="B97" s="72">
        <v>0</v>
      </c>
      <c r="C97" s="72">
        <v>0</v>
      </c>
      <c r="D97" s="72">
        <v>0</v>
      </c>
      <c r="E97" s="72">
        <v>0</v>
      </c>
      <c r="F97" s="72">
        <v>0</v>
      </c>
      <c r="G97" s="72">
        <f t="shared" si="29"/>
        <v>0</v>
      </c>
    </row>
    <row r="98" spans="1:7" x14ac:dyDescent="0.25">
      <c r="A98" s="84" t="s">
        <v>324</v>
      </c>
      <c r="B98" s="72">
        <v>0</v>
      </c>
      <c r="C98" s="72">
        <v>0</v>
      </c>
      <c r="D98" s="72">
        <v>0</v>
      </c>
      <c r="E98" s="72">
        <v>0</v>
      </c>
      <c r="F98" s="72">
        <v>0</v>
      </c>
      <c r="G98" s="72">
        <f t="shared" si="29"/>
        <v>0</v>
      </c>
    </row>
    <row r="99" spans="1:7" x14ac:dyDescent="0.25">
      <c r="A99" s="82" t="s">
        <v>325</v>
      </c>
      <c r="B99" s="72">
        <v>0</v>
      </c>
      <c r="C99" s="72">
        <v>0</v>
      </c>
      <c r="D99" s="72">
        <v>0</v>
      </c>
      <c r="E99" s="72">
        <v>0</v>
      </c>
      <c r="F99" s="72">
        <v>0</v>
      </c>
      <c r="G99" s="72">
        <f t="shared" si="29"/>
        <v>0</v>
      </c>
    </row>
    <row r="100" spans="1:7" x14ac:dyDescent="0.25">
      <c r="A100" s="82" t="s">
        <v>326</v>
      </c>
      <c r="B100" s="72">
        <v>0</v>
      </c>
      <c r="C100" s="72">
        <v>0</v>
      </c>
      <c r="D100" s="72">
        <v>0</v>
      </c>
      <c r="E100" s="72">
        <v>0</v>
      </c>
      <c r="F100" s="72">
        <v>0</v>
      </c>
      <c r="G100" s="72">
        <f t="shared" si="29"/>
        <v>0</v>
      </c>
    </row>
    <row r="101" spans="1:7" x14ac:dyDescent="0.25">
      <c r="A101" s="82" t="s">
        <v>327</v>
      </c>
      <c r="B101" s="72">
        <v>0</v>
      </c>
      <c r="C101" s="72">
        <v>0</v>
      </c>
      <c r="D101" s="72">
        <v>0</v>
      </c>
      <c r="E101" s="72">
        <v>0</v>
      </c>
      <c r="F101" s="72">
        <v>0</v>
      </c>
      <c r="G101" s="72">
        <f t="shared" si="29"/>
        <v>0</v>
      </c>
    </row>
    <row r="102" spans="1:7" x14ac:dyDescent="0.25">
      <c r="A102" s="82" t="s">
        <v>328</v>
      </c>
      <c r="B102" s="72">
        <v>0</v>
      </c>
      <c r="C102" s="72">
        <v>0</v>
      </c>
      <c r="D102" s="72">
        <v>0</v>
      </c>
      <c r="E102" s="72">
        <v>0</v>
      </c>
      <c r="F102" s="72">
        <v>0</v>
      </c>
      <c r="G102" s="72">
        <f t="shared" si="29"/>
        <v>0</v>
      </c>
    </row>
    <row r="103" spans="1:7" x14ac:dyDescent="0.25">
      <c r="A103" s="81" t="s">
        <v>329</v>
      </c>
      <c r="B103" s="80">
        <f>SUM(B104:B112)</f>
        <v>0</v>
      </c>
      <c r="C103" s="80">
        <f>SUM(C104:C112)</f>
        <v>0</v>
      </c>
      <c r="D103" s="80">
        <v>0</v>
      </c>
      <c r="E103" s="80">
        <f>SUM(E104:E112)</f>
        <v>0</v>
      </c>
      <c r="F103" s="80">
        <f>SUM(F104:F112)</f>
        <v>0</v>
      </c>
      <c r="G103" s="80">
        <f>SUM(G104:G112)</f>
        <v>0</v>
      </c>
    </row>
    <row r="104" spans="1:7" x14ac:dyDescent="0.25">
      <c r="A104" s="82" t="s">
        <v>330</v>
      </c>
      <c r="B104" s="72">
        <v>0</v>
      </c>
      <c r="C104" s="72">
        <v>0</v>
      </c>
      <c r="D104" s="72">
        <v>0</v>
      </c>
      <c r="E104" s="72">
        <v>0</v>
      </c>
      <c r="F104" s="72">
        <v>0</v>
      </c>
      <c r="G104" s="72">
        <f>D104-E104</f>
        <v>0</v>
      </c>
    </row>
    <row r="105" spans="1:7" x14ac:dyDescent="0.25">
      <c r="A105" s="82" t="s">
        <v>331</v>
      </c>
      <c r="B105" s="72">
        <v>0</v>
      </c>
      <c r="C105" s="72">
        <v>0</v>
      </c>
      <c r="D105" s="72">
        <v>0</v>
      </c>
      <c r="E105" s="72">
        <v>0</v>
      </c>
      <c r="F105" s="72">
        <v>0</v>
      </c>
      <c r="G105" s="72">
        <f t="shared" ref="G105:G112" si="30">D105-E105</f>
        <v>0</v>
      </c>
    </row>
    <row r="106" spans="1:7" x14ac:dyDescent="0.25">
      <c r="A106" s="82" t="s">
        <v>332</v>
      </c>
      <c r="B106" s="72">
        <v>0</v>
      </c>
      <c r="C106" s="72">
        <v>0</v>
      </c>
      <c r="D106" s="72">
        <v>0</v>
      </c>
      <c r="E106" s="72">
        <v>0</v>
      </c>
      <c r="F106" s="72">
        <v>0</v>
      </c>
      <c r="G106" s="72">
        <f t="shared" si="30"/>
        <v>0</v>
      </c>
    </row>
    <row r="107" spans="1:7" x14ac:dyDescent="0.25">
      <c r="A107" s="82" t="s">
        <v>333</v>
      </c>
      <c r="B107" s="72">
        <v>0</v>
      </c>
      <c r="C107" s="72">
        <v>0</v>
      </c>
      <c r="D107" s="72">
        <v>0</v>
      </c>
      <c r="E107" s="72">
        <v>0</v>
      </c>
      <c r="F107" s="72">
        <v>0</v>
      </c>
      <c r="G107" s="72">
        <f t="shared" si="30"/>
        <v>0</v>
      </c>
    </row>
    <row r="108" spans="1:7" x14ac:dyDescent="0.25">
      <c r="A108" s="82" t="s">
        <v>334</v>
      </c>
      <c r="B108" s="72">
        <v>0</v>
      </c>
      <c r="C108" s="72">
        <v>0</v>
      </c>
      <c r="D108" s="72">
        <v>0</v>
      </c>
      <c r="E108" s="72">
        <v>0</v>
      </c>
      <c r="F108" s="72">
        <v>0</v>
      </c>
      <c r="G108" s="72">
        <f t="shared" si="30"/>
        <v>0</v>
      </c>
    </row>
    <row r="109" spans="1:7" x14ac:dyDescent="0.25">
      <c r="A109" s="82" t="s">
        <v>335</v>
      </c>
      <c r="B109" s="72">
        <v>0</v>
      </c>
      <c r="C109" s="72">
        <v>0</v>
      </c>
      <c r="D109" s="72">
        <v>0</v>
      </c>
      <c r="E109" s="72">
        <v>0</v>
      </c>
      <c r="F109" s="72">
        <v>0</v>
      </c>
      <c r="G109" s="72">
        <f t="shared" si="30"/>
        <v>0</v>
      </c>
    </row>
    <row r="110" spans="1:7" x14ac:dyDescent="0.25">
      <c r="A110" s="82" t="s">
        <v>336</v>
      </c>
      <c r="B110" s="72">
        <v>0</v>
      </c>
      <c r="C110" s="72">
        <v>0</v>
      </c>
      <c r="D110" s="72">
        <v>0</v>
      </c>
      <c r="E110" s="72">
        <v>0</v>
      </c>
      <c r="F110" s="72">
        <v>0</v>
      </c>
      <c r="G110" s="72">
        <f t="shared" si="30"/>
        <v>0</v>
      </c>
    </row>
    <row r="111" spans="1:7" x14ac:dyDescent="0.25">
      <c r="A111" s="82" t="s">
        <v>337</v>
      </c>
      <c r="B111" s="72">
        <v>0</v>
      </c>
      <c r="C111" s="72">
        <v>0</v>
      </c>
      <c r="D111" s="72">
        <v>0</v>
      </c>
      <c r="E111" s="72">
        <v>0</v>
      </c>
      <c r="F111" s="72">
        <v>0</v>
      </c>
      <c r="G111" s="72">
        <f t="shared" si="30"/>
        <v>0</v>
      </c>
    </row>
    <row r="112" spans="1:7" x14ac:dyDescent="0.25">
      <c r="A112" s="82" t="s">
        <v>338</v>
      </c>
      <c r="B112" s="72">
        <v>0</v>
      </c>
      <c r="C112" s="72">
        <v>0</v>
      </c>
      <c r="D112" s="72">
        <v>0</v>
      </c>
      <c r="E112" s="72">
        <v>0</v>
      </c>
      <c r="F112" s="72">
        <v>0</v>
      </c>
      <c r="G112" s="72">
        <f t="shared" si="30"/>
        <v>0</v>
      </c>
    </row>
    <row r="113" spans="1:7" x14ac:dyDescent="0.25">
      <c r="A113" s="81" t="s">
        <v>339</v>
      </c>
      <c r="B113" s="80">
        <f t="shared" ref="B113:G113" si="31">SUM(B114:B122)</f>
        <v>0</v>
      </c>
      <c r="C113" s="80">
        <f t="shared" si="31"/>
        <v>0</v>
      </c>
      <c r="D113" s="80">
        <f t="shared" si="31"/>
        <v>0</v>
      </c>
      <c r="E113" s="80">
        <f t="shared" si="31"/>
        <v>0</v>
      </c>
      <c r="F113" s="80">
        <f t="shared" si="31"/>
        <v>0</v>
      </c>
      <c r="G113" s="80">
        <f t="shared" si="31"/>
        <v>0</v>
      </c>
    </row>
    <row r="114" spans="1:7" x14ac:dyDescent="0.25">
      <c r="A114" s="82" t="s">
        <v>340</v>
      </c>
      <c r="B114" s="72">
        <v>0</v>
      </c>
      <c r="C114" s="72">
        <v>0</v>
      </c>
      <c r="D114" s="72">
        <v>0</v>
      </c>
      <c r="E114" s="72">
        <v>0</v>
      </c>
      <c r="F114" s="72">
        <v>0</v>
      </c>
      <c r="G114" s="72">
        <f>D114-E114</f>
        <v>0</v>
      </c>
    </row>
    <row r="115" spans="1:7" x14ac:dyDescent="0.25">
      <c r="A115" s="82" t="s">
        <v>341</v>
      </c>
      <c r="B115" s="72">
        <v>0</v>
      </c>
      <c r="C115" s="72">
        <v>0</v>
      </c>
      <c r="D115" s="72">
        <v>0</v>
      </c>
      <c r="E115" s="72">
        <v>0</v>
      </c>
      <c r="F115" s="72">
        <v>0</v>
      </c>
      <c r="G115" s="72">
        <f t="shared" ref="G115:G122" si="32">D115-E115</f>
        <v>0</v>
      </c>
    </row>
    <row r="116" spans="1:7" x14ac:dyDescent="0.25">
      <c r="A116" s="82" t="s">
        <v>342</v>
      </c>
      <c r="B116" s="72">
        <v>0</v>
      </c>
      <c r="C116" s="72">
        <v>0</v>
      </c>
      <c r="D116" s="72">
        <v>0</v>
      </c>
      <c r="E116" s="72">
        <v>0</v>
      </c>
      <c r="F116" s="72">
        <v>0</v>
      </c>
      <c r="G116" s="72">
        <f t="shared" si="32"/>
        <v>0</v>
      </c>
    </row>
    <row r="117" spans="1:7" x14ac:dyDescent="0.25">
      <c r="A117" s="82" t="s">
        <v>343</v>
      </c>
      <c r="B117" s="72">
        <v>0</v>
      </c>
      <c r="C117" s="72">
        <v>0</v>
      </c>
      <c r="D117" s="72">
        <v>0</v>
      </c>
      <c r="E117" s="72">
        <v>0</v>
      </c>
      <c r="F117" s="72">
        <v>0</v>
      </c>
      <c r="G117" s="72">
        <f t="shared" si="32"/>
        <v>0</v>
      </c>
    </row>
    <row r="118" spans="1:7" x14ac:dyDescent="0.25">
      <c r="A118" s="82" t="s">
        <v>344</v>
      </c>
      <c r="B118" s="72">
        <v>0</v>
      </c>
      <c r="C118" s="72">
        <v>0</v>
      </c>
      <c r="D118" s="72">
        <v>0</v>
      </c>
      <c r="E118" s="72">
        <v>0</v>
      </c>
      <c r="F118" s="72">
        <v>0</v>
      </c>
      <c r="G118" s="72">
        <f t="shared" si="32"/>
        <v>0</v>
      </c>
    </row>
    <row r="119" spans="1:7" x14ac:dyDescent="0.25">
      <c r="A119" s="82" t="s">
        <v>345</v>
      </c>
      <c r="B119" s="72">
        <v>0</v>
      </c>
      <c r="C119" s="72">
        <v>0</v>
      </c>
      <c r="D119" s="72">
        <v>0</v>
      </c>
      <c r="E119" s="72">
        <v>0</v>
      </c>
      <c r="F119" s="72">
        <v>0</v>
      </c>
      <c r="G119" s="72">
        <f t="shared" si="32"/>
        <v>0</v>
      </c>
    </row>
    <row r="120" spans="1:7" x14ac:dyDescent="0.25">
      <c r="A120" s="82" t="s">
        <v>346</v>
      </c>
      <c r="B120" s="72">
        <v>0</v>
      </c>
      <c r="C120" s="72">
        <v>0</v>
      </c>
      <c r="D120" s="72">
        <v>0</v>
      </c>
      <c r="E120" s="72">
        <v>0</v>
      </c>
      <c r="F120" s="72">
        <v>0</v>
      </c>
      <c r="G120" s="72">
        <f t="shared" si="32"/>
        <v>0</v>
      </c>
    </row>
    <row r="121" spans="1:7" x14ac:dyDescent="0.25">
      <c r="A121" s="82" t="s">
        <v>347</v>
      </c>
      <c r="B121" s="72">
        <v>0</v>
      </c>
      <c r="C121" s="72">
        <v>0</v>
      </c>
      <c r="D121" s="72">
        <v>0</v>
      </c>
      <c r="E121" s="72">
        <v>0</v>
      </c>
      <c r="F121" s="72">
        <v>0</v>
      </c>
      <c r="G121" s="72">
        <f t="shared" si="32"/>
        <v>0</v>
      </c>
    </row>
    <row r="122" spans="1:7" x14ac:dyDescent="0.25">
      <c r="A122" s="82" t="s">
        <v>348</v>
      </c>
      <c r="B122" s="72">
        <v>0</v>
      </c>
      <c r="C122" s="72">
        <v>0</v>
      </c>
      <c r="D122" s="72">
        <v>0</v>
      </c>
      <c r="E122" s="72">
        <v>0</v>
      </c>
      <c r="F122" s="72">
        <v>0</v>
      </c>
      <c r="G122" s="72">
        <f t="shared" si="32"/>
        <v>0</v>
      </c>
    </row>
    <row r="123" spans="1:7" x14ac:dyDescent="0.25">
      <c r="A123" s="81" t="s">
        <v>349</v>
      </c>
      <c r="B123" s="80">
        <f t="shared" ref="B123:G123" si="33">SUM(B124:B132)</f>
        <v>0</v>
      </c>
      <c r="C123" s="80">
        <f t="shared" si="33"/>
        <v>0</v>
      </c>
      <c r="D123" s="80">
        <f t="shared" si="33"/>
        <v>0</v>
      </c>
      <c r="E123" s="80">
        <f t="shared" si="33"/>
        <v>0</v>
      </c>
      <c r="F123" s="80">
        <f t="shared" si="33"/>
        <v>0</v>
      </c>
      <c r="G123" s="80">
        <f t="shared" si="33"/>
        <v>0</v>
      </c>
    </row>
    <row r="124" spans="1:7" x14ac:dyDescent="0.25">
      <c r="A124" s="82" t="s">
        <v>350</v>
      </c>
      <c r="B124" s="164">
        <v>0</v>
      </c>
      <c r="C124" s="164">
        <v>0</v>
      </c>
      <c r="D124" s="163">
        <f t="shared" ref="D124" si="34">B124+C124</f>
        <v>0</v>
      </c>
      <c r="E124" s="164">
        <v>0</v>
      </c>
      <c r="F124" s="164">
        <v>0</v>
      </c>
      <c r="G124" s="163">
        <f t="shared" ref="G124" si="35">D124-E124</f>
        <v>0</v>
      </c>
    </row>
    <row r="125" spans="1:7" x14ac:dyDescent="0.25">
      <c r="A125" s="82" t="s">
        <v>351</v>
      </c>
      <c r="B125" s="72">
        <v>0</v>
      </c>
      <c r="C125" s="72">
        <v>0</v>
      </c>
      <c r="D125" s="72">
        <v>0</v>
      </c>
      <c r="E125" s="72">
        <v>0</v>
      </c>
      <c r="F125" s="72">
        <v>0</v>
      </c>
      <c r="G125" s="72">
        <f t="shared" ref="G125:G132" si="36">D125-E125</f>
        <v>0</v>
      </c>
    </row>
    <row r="126" spans="1:7" x14ac:dyDescent="0.25">
      <c r="A126" s="82" t="s">
        <v>352</v>
      </c>
      <c r="B126" s="72">
        <v>0</v>
      </c>
      <c r="C126" s="72">
        <v>0</v>
      </c>
      <c r="D126" s="72">
        <v>0</v>
      </c>
      <c r="E126" s="72">
        <v>0</v>
      </c>
      <c r="F126" s="72">
        <v>0</v>
      </c>
      <c r="G126" s="72">
        <f t="shared" si="36"/>
        <v>0</v>
      </c>
    </row>
    <row r="127" spans="1:7" x14ac:dyDescent="0.25">
      <c r="A127" s="82" t="s">
        <v>353</v>
      </c>
      <c r="B127" s="72">
        <v>0</v>
      </c>
      <c r="C127" s="72">
        <v>0</v>
      </c>
      <c r="D127" s="72">
        <v>0</v>
      </c>
      <c r="E127" s="72">
        <v>0</v>
      </c>
      <c r="F127" s="72">
        <v>0</v>
      </c>
      <c r="G127" s="72">
        <f t="shared" si="36"/>
        <v>0</v>
      </c>
    </row>
    <row r="128" spans="1:7" x14ac:dyDescent="0.25">
      <c r="A128" s="82" t="s">
        <v>354</v>
      </c>
      <c r="B128" s="72">
        <v>0</v>
      </c>
      <c r="C128" s="72">
        <v>0</v>
      </c>
      <c r="D128" s="72">
        <v>0</v>
      </c>
      <c r="E128" s="72">
        <v>0</v>
      </c>
      <c r="F128" s="72">
        <v>0</v>
      </c>
      <c r="G128" s="72">
        <f t="shared" si="36"/>
        <v>0</v>
      </c>
    </row>
    <row r="129" spans="1:7" x14ac:dyDescent="0.25">
      <c r="A129" s="82" t="s">
        <v>355</v>
      </c>
      <c r="B129" s="72">
        <v>0</v>
      </c>
      <c r="C129" s="72">
        <v>0</v>
      </c>
      <c r="D129" s="72">
        <v>0</v>
      </c>
      <c r="E129" s="72">
        <v>0</v>
      </c>
      <c r="F129" s="72">
        <v>0</v>
      </c>
      <c r="G129" s="72">
        <f t="shared" si="36"/>
        <v>0</v>
      </c>
    </row>
    <row r="130" spans="1:7" x14ac:dyDescent="0.25">
      <c r="A130" s="82" t="s">
        <v>356</v>
      </c>
      <c r="B130" s="72">
        <v>0</v>
      </c>
      <c r="C130" s="72">
        <v>0</v>
      </c>
      <c r="D130" s="72">
        <v>0</v>
      </c>
      <c r="E130" s="72">
        <v>0</v>
      </c>
      <c r="F130" s="72">
        <v>0</v>
      </c>
      <c r="G130" s="72">
        <f t="shared" si="36"/>
        <v>0</v>
      </c>
    </row>
    <row r="131" spans="1:7" x14ac:dyDescent="0.25">
      <c r="A131" s="82" t="s">
        <v>357</v>
      </c>
      <c r="B131" s="72">
        <v>0</v>
      </c>
      <c r="C131" s="72">
        <v>0</v>
      </c>
      <c r="D131" s="72">
        <v>0</v>
      </c>
      <c r="E131" s="72">
        <v>0</v>
      </c>
      <c r="F131" s="72">
        <v>0</v>
      </c>
      <c r="G131" s="72">
        <f t="shared" si="36"/>
        <v>0</v>
      </c>
    </row>
    <row r="132" spans="1:7" x14ac:dyDescent="0.25">
      <c r="A132" s="82" t="s">
        <v>358</v>
      </c>
      <c r="B132" s="72">
        <v>0</v>
      </c>
      <c r="C132" s="72">
        <v>0</v>
      </c>
      <c r="D132" s="72">
        <v>0</v>
      </c>
      <c r="E132" s="72">
        <v>0</v>
      </c>
      <c r="F132" s="72">
        <v>0</v>
      </c>
      <c r="G132" s="72">
        <f t="shared" si="36"/>
        <v>0</v>
      </c>
    </row>
    <row r="133" spans="1:7" x14ac:dyDescent="0.25">
      <c r="A133" s="81" t="s">
        <v>359</v>
      </c>
      <c r="B133" s="80">
        <f t="shared" ref="B133:G133" si="37">SUM(B134:B136)</f>
        <v>0</v>
      </c>
      <c r="C133" s="80">
        <f t="shared" si="37"/>
        <v>0</v>
      </c>
      <c r="D133" s="80">
        <f t="shared" si="37"/>
        <v>0</v>
      </c>
      <c r="E133" s="80">
        <f t="shared" si="37"/>
        <v>0</v>
      </c>
      <c r="F133" s="80">
        <f t="shared" si="37"/>
        <v>0</v>
      </c>
      <c r="G133" s="80">
        <f t="shared" si="37"/>
        <v>0</v>
      </c>
    </row>
    <row r="134" spans="1:7" x14ac:dyDescent="0.25">
      <c r="A134" s="82" t="s">
        <v>360</v>
      </c>
      <c r="B134" s="72">
        <v>0</v>
      </c>
      <c r="C134" s="72">
        <v>0</v>
      </c>
      <c r="D134" s="72">
        <v>0</v>
      </c>
      <c r="E134" s="72">
        <v>0</v>
      </c>
      <c r="F134" s="72">
        <v>0</v>
      </c>
      <c r="G134" s="72">
        <f>D134-E134</f>
        <v>0</v>
      </c>
    </row>
    <row r="135" spans="1:7" x14ac:dyDescent="0.25">
      <c r="A135" s="82" t="s">
        <v>361</v>
      </c>
      <c r="B135" s="72">
        <v>0</v>
      </c>
      <c r="C135" s="72">
        <v>0</v>
      </c>
      <c r="D135" s="72">
        <v>0</v>
      </c>
      <c r="E135" s="72">
        <v>0</v>
      </c>
      <c r="F135" s="72">
        <v>0</v>
      </c>
      <c r="G135" s="72">
        <f t="shared" ref="G135:G136" si="38">D135-E135</f>
        <v>0</v>
      </c>
    </row>
    <row r="136" spans="1:7" x14ac:dyDescent="0.25">
      <c r="A136" s="82" t="s">
        <v>362</v>
      </c>
      <c r="B136" s="72">
        <v>0</v>
      </c>
      <c r="C136" s="72">
        <v>0</v>
      </c>
      <c r="D136" s="72">
        <v>0</v>
      </c>
      <c r="E136" s="72">
        <v>0</v>
      </c>
      <c r="F136" s="72">
        <v>0</v>
      </c>
      <c r="G136" s="72">
        <f t="shared" si="38"/>
        <v>0</v>
      </c>
    </row>
    <row r="137" spans="1:7" x14ac:dyDescent="0.25">
      <c r="A137" s="81" t="s">
        <v>363</v>
      </c>
      <c r="B137" s="80">
        <f t="shared" ref="B137:G137" si="39">SUM(B138:B142,B144:B145)</f>
        <v>0</v>
      </c>
      <c r="C137" s="80">
        <f t="shared" si="39"/>
        <v>0</v>
      </c>
      <c r="D137" s="80">
        <f t="shared" si="39"/>
        <v>0</v>
      </c>
      <c r="E137" s="80">
        <f t="shared" si="39"/>
        <v>0</v>
      </c>
      <c r="F137" s="80">
        <f t="shared" si="39"/>
        <v>0</v>
      </c>
      <c r="G137" s="80">
        <f t="shared" si="39"/>
        <v>0</v>
      </c>
    </row>
    <row r="138" spans="1:7" x14ac:dyDescent="0.25">
      <c r="A138" s="82" t="s">
        <v>364</v>
      </c>
      <c r="B138" s="72">
        <v>0</v>
      </c>
      <c r="C138" s="72">
        <v>0</v>
      </c>
      <c r="D138" s="72">
        <v>0</v>
      </c>
      <c r="E138" s="72">
        <v>0</v>
      </c>
      <c r="F138" s="72">
        <v>0</v>
      </c>
      <c r="G138" s="72">
        <f>D138-E138</f>
        <v>0</v>
      </c>
    </row>
    <row r="139" spans="1:7" x14ac:dyDescent="0.25">
      <c r="A139" s="82" t="s">
        <v>365</v>
      </c>
      <c r="B139" s="72">
        <v>0</v>
      </c>
      <c r="C139" s="72">
        <v>0</v>
      </c>
      <c r="D139" s="72">
        <v>0</v>
      </c>
      <c r="E139" s="72">
        <v>0</v>
      </c>
      <c r="F139" s="72">
        <v>0</v>
      </c>
      <c r="G139" s="72">
        <f t="shared" ref="G139:G145" si="40">D139-E139</f>
        <v>0</v>
      </c>
    </row>
    <row r="140" spans="1:7" x14ac:dyDescent="0.25">
      <c r="A140" s="82" t="s">
        <v>366</v>
      </c>
      <c r="B140" s="72">
        <v>0</v>
      </c>
      <c r="C140" s="72">
        <v>0</v>
      </c>
      <c r="D140" s="72">
        <v>0</v>
      </c>
      <c r="E140" s="72">
        <v>0</v>
      </c>
      <c r="F140" s="72">
        <v>0</v>
      </c>
      <c r="G140" s="72">
        <f t="shared" si="40"/>
        <v>0</v>
      </c>
    </row>
    <row r="141" spans="1:7" x14ac:dyDescent="0.25">
      <c r="A141" s="82" t="s">
        <v>367</v>
      </c>
      <c r="B141" s="72">
        <v>0</v>
      </c>
      <c r="C141" s="72">
        <v>0</v>
      </c>
      <c r="D141" s="72">
        <v>0</v>
      </c>
      <c r="E141" s="72">
        <v>0</v>
      </c>
      <c r="F141" s="72">
        <v>0</v>
      </c>
      <c r="G141" s="72">
        <f t="shared" si="40"/>
        <v>0</v>
      </c>
    </row>
    <row r="142" spans="1:7" x14ac:dyDescent="0.25">
      <c r="A142" s="82" t="s">
        <v>368</v>
      </c>
      <c r="B142" s="72">
        <v>0</v>
      </c>
      <c r="C142" s="72">
        <v>0</v>
      </c>
      <c r="D142" s="72">
        <v>0</v>
      </c>
      <c r="E142" s="72">
        <v>0</v>
      </c>
      <c r="F142" s="72">
        <v>0</v>
      </c>
      <c r="G142" s="72">
        <f t="shared" si="40"/>
        <v>0</v>
      </c>
    </row>
    <row r="143" spans="1:7" x14ac:dyDescent="0.25">
      <c r="A143" s="82" t="s">
        <v>369</v>
      </c>
      <c r="B143" s="72">
        <v>0</v>
      </c>
      <c r="C143" s="72">
        <v>0</v>
      </c>
      <c r="D143" s="72">
        <v>0</v>
      </c>
      <c r="E143" s="72">
        <v>0</v>
      </c>
      <c r="F143" s="72">
        <v>0</v>
      </c>
      <c r="G143" s="72">
        <f t="shared" si="40"/>
        <v>0</v>
      </c>
    </row>
    <row r="144" spans="1:7" x14ac:dyDescent="0.25">
      <c r="A144" s="82" t="s">
        <v>370</v>
      </c>
      <c r="B144" s="72">
        <v>0</v>
      </c>
      <c r="C144" s="72">
        <v>0</v>
      </c>
      <c r="D144" s="72">
        <v>0</v>
      </c>
      <c r="E144" s="72">
        <v>0</v>
      </c>
      <c r="F144" s="72">
        <v>0</v>
      </c>
      <c r="G144" s="72">
        <f t="shared" si="40"/>
        <v>0</v>
      </c>
    </row>
    <row r="145" spans="1:7" x14ac:dyDescent="0.25">
      <c r="A145" s="82" t="s">
        <v>371</v>
      </c>
      <c r="B145" s="72">
        <v>0</v>
      </c>
      <c r="C145" s="72">
        <v>0</v>
      </c>
      <c r="D145" s="72">
        <v>0</v>
      </c>
      <c r="E145" s="72">
        <v>0</v>
      </c>
      <c r="F145" s="72">
        <v>0</v>
      </c>
      <c r="G145" s="72">
        <f t="shared" si="40"/>
        <v>0</v>
      </c>
    </row>
    <row r="146" spans="1:7" x14ac:dyDescent="0.25">
      <c r="A146" s="81" t="s">
        <v>372</v>
      </c>
      <c r="B146" s="80">
        <f t="shared" ref="B146:G146" si="41">SUM(B147:B149)</f>
        <v>0</v>
      </c>
      <c r="C146" s="80">
        <f t="shared" si="41"/>
        <v>0</v>
      </c>
      <c r="D146" s="80">
        <f t="shared" si="41"/>
        <v>0</v>
      </c>
      <c r="E146" s="80">
        <f t="shared" si="41"/>
        <v>0</v>
      </c>
      <c r="F146" s="80">
        <f t="shared" si="41"/>
        <v>0</v>
      </c>
      <c r="G146" s="80">
        <f t="shared" si="41"/>
        <v>0</v>
      </c>
    </row>
    <row r="147" spans="1:7" x14ac:dyDescent="0.25">
      <c r="A147" s="82" t="s">
        <v>373</v>
      </c>
      <c r="B147" s="72">
        <v>0</v>
      </c>
      <c r="C147" s="72">
        <v>0</v>
      </c>
      <c r="D147" s="72">
        <v>0</v>
      </c>
      <c r="E147" s="72">
        <v>0</v>
      </c>
      <c r="F147" s="72">
        <v>0</v>
      </c>
      <c r="G147" s="72">
        <f>D147-E147</f>
        <v>0</v>
      </c>
    </row>
    <row r="148" spans="1:7" x14ac:dyDescent="0.25">
      <c r="A148" s="82" t="s">
        <v>374</v>
      </c>
      <c r="B148" s="72">
        <v>0</v>
      </c>
      <c r="C148" s="72">
        <v>0</v>
      </c>
      <c r="D148" s="72">
        <v>0</v>
      </c>
      <c r="E148" s="72">
        <v>0</v>
      </c>
      <c r="F148" s="72">
        <v>0</v>
      </c>
      <c r="G148" s="72">
        <f t="shared" ref="G148:G149" si="42">D148-E148</f>
        <v>0</v>
      </c>
    </row>
    <row r="149" spans="1:7" x14ac:dyDescent="0.25">
      <c r="A149" s="82" t="s">
        <v>375</v>
      </c>
      <c r="B149" s="72">
        <v>0</v>
      </c>
      <c r="C149" s="72">
        <v>0</v>
      </c>
      <c r="D149" s="72">
        <v>0</v>
      </c>
      <c r="E149" s="72">
        <v>0</v>
      </c>
      <c r="F149" s="72">
        <v>0</v>
      </c>
      <c r="G149" s="72">
        <f t="shared" si="42"/>
        <v>0</v>
      </c>
    </row>
    <row r="150" spans="1:7" x14ac:dyDescent="0.25">
      <c r="A150" s="81" t="s">
        <v>376</v>
      </c>
      <c r="B150" s="80">
        <f t="shared" ref="B150:G150" si="43">SUM(B151:B157)</f>
        <v>0</v>
      </c>
      <c r="C150" s="80">
        <f t="shared" si="43"/>
        <v>0</v>
      </c>
      <c r="D150" s="80">
        <f t="shared" si="43"/>
        <v>0</v>
      </c>
      <c r="E150" s="80">
        <f t="shared" si="43"/>
        <v>0</v>
      </c>
      <c r="F150" s="80">
        <f t="shared" si="43"/>
        <v>0</v>
      </c>
      <c r="G150" s="80">
        <f t="shared" si="43"/>
        <v>0</v>
      </c>
    </row>
    <row r="151" spans="1:7" x14ac:dyDescent="0.25">
      <c r="A151" s="82" t="s">
        <v>377</v>
      </c>
      <c r="B151" s="72">
        <v>0</v>
      </c>
      <c r="C151" s="72">
        <v>0</v>
      </c>
      <c r="D151" s="72">
        <v>0</v>
      </c>
      <c r="E151" s="72">
        <v>0</v>
      </c>
      <c r="F151" s="72">
        <v>0</v>
      </c>
      <c r="G151" s="72">
        <f>D151-E151</f>
        <v>0</v>
      </c>
    </row>
    <row r="152" spans="1:7" x14ac:dyDescent="0.25">
      <c r="A152" s="82" t="s">
        <v>378</v>
      </c>
      <c r="B152" s="72">
        <v>0</v>
      </c>
      <c r="C152" s="72">
        <v>0</v>
      </c>
      <c r="D152" s="72">
        <v>0</v>
      </c>
      <c r="E152" s="72">
        <v>0</v>
      </c>
      <c r="F152" s="72">
        <v>0</v>
      </c>
      <c r="G152" s="72">
        <f t="shared" ref="G152:G157" si="44">D152-E152</f>
        <v>0</v>
      </c>
    </row>
    <row r="153" spans="1:7" x14ac:dyDescent="0.25">
      <c r="A153" s="82" t="s">
        <v>379</v>
      </c>
      <c r="B153" s="72">
        <v>0</v>
      </c>
      <c r="C153" s="72">
        <v>0</v>
      </c>
      <c r="D153" s="72">
        <v>0</v>
      </c>
      <c r="E153" s="72">
        <v>0</v>
      </c>
      <c r="F153" s="72">
        <v>0</v>
      </c>
      <c r="G153" s="72">
        <f t="shared" si="44"/>
        <v>0</v>
      </c>
    </row>
    <row r="154" spans="1:7" x14ac:dyDescent="0.25">
      <c r="A154" s="84" t="s">
        <v>380</v>
      </c>
      <c r="B154" s="72">
        <v>0</v>
      </c>
      <c r="C154" s="72">
        <v>0</v>
      </c>
      <c r="D154" s="72">
        <v>0</v>
      </c>
      <c r="E154" s="72">
        <v>0</v>
      </c>
      <c r="F154" s="72">
        <v>0</v>
      </c>
      <c r="G154" s="72">
        <f t="shared" si="44"/>
        <v>0</v>
      </c>
    </row>
    <row r="155" spans="1:7" x14ac:dyDescent="0.25">
      <c r="A155" s="82" t="s">
        <v>381</v>
      </c>
      <c r="B155" s="72">
        <v>0</v>
      </c>
      <c r="C155" s="72">
        <v>0</v>
      </c>
      <c r="D155" s="72">
        <v>0</v>
      </c>
      <c r="E155" s="72">
        <v>0</v>
      </c>
      <c r="F155" s="72">
        <v>0</v>
      </c>
      <c r="G155" s="72">
        <f t="shared" si="44"/>
        <v>0</v>
      </c>
    </row>
    <row r="156" spans="1:7" x14ac:dyDescent="0.25">
      <c r="A156" s="82" t="s">
        <v>382</v>
      </c>
      <c r="B156" s="72">
        <v>0</v>
      </c>
      <c r="C156" s="72">
        <v>0</v>
      </c>
      <c r="D156" s="72">
        <v>0</v>
      </c>
      <c r="E156" s="72">
        <v>0</v>
      </c>
      <c r="F156" s="72">
        <v>0</v>
      </c>
      <c r="G156" s="72">
        <f t="shared" si="44"/>
        <v>0</v>
      </c>
    </row>
    <row r="157" spans="1:7" x14ac:dyDescent="0.25">
      <c r="A157" s="82" t="s">
        <v>383</v>
      </c>
      <c r="B157" s="72">
        <v>0</v>
      </c>
      <c r="C157" s="72">
        <v>0</v>
      </c>
      <c r="D157" s="72">
        <v>0</v>
      </c>
      <c r="E157" s="72">
        <v>0</v>
      </c>
      <c r="F157" s="72">
        <v>0</v>
      </c>
      <c r="G157" s="72">
        <f t="shared" si="44"/>
        <v>0</v>
      </c>
    </row>
    <row r="158" spans="1:7" x14ac:dyDescent="0.25">
      <c r="A158" s="85"/>
      <c r="B158" s="86"/>
      <c r="C158" s="86"/>
      <c r="D158" s="86"/>
      <c r="E158" s="86"/>
      <c r="F158" s="86"/>
      <c r="G158" s="86"/>
    </row>
    <row r="159" spans="1:7" x14ac:dyDescent="0.25">
      <c r="A159" s="27" t="s">
        <v>385</v>
      </c>
      <c r="B159" s="87">
        <f t="shared" ref="B159:G159" si="45">B9+B84</f>
        <v>3002330</v>
      </c>
      <c r="C159" s="87">
        <f t="shared" si="45"/>
        <v>181814.28</v>
      </c>
      <c r="D159" s="87">
        <f t="shared" si="45"/>
        <v>3184144.28</v>
      </c>
      <c r="E159" s="87">
        <f t="shared" si="45"/>
        <v>1900481.44</v>
      </c>
      <c r="F159" s="87">
        <f t="shared" si="45"/>
        <v>1900481.44</v>
      </c>
      <c r="G159" s="87">
        <f t="shared" si="45"/>
        <v>1283662.8399999999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0:G57 B48:F48 B59:G61 B58:F58 B63:G70 B62:F62 B71:F92 B94:F123 B93:C93 E93:F93 B44:G47 B125:F159" unlockedFormula="1"/>
    <ignoredError sqref="G48 G58 G62 G71:G123 G12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9" sqref="B9:G1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2" t="s">
        <v>386</v>
      </c>
      <c r="B1" s="193"/>
      <c r="C1" s="193"/>
      <c r="D1" s="193"/>
      <c r="E1" s="193"/>
      <c r="F1" s="193"/>
      <c r="G1" s="194"/>
    </row>
    <row r="2" spans="1:7" ht="15" customHeight="1" x14ac:dyDescent="0.25">
      <c r="A2" s="106" t="str">
        <f>'Formato 1'!A2</f>
        <v xml:space="preserve"> Casa de la Cultura, Moroleón, Gto.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01 de Enero al 30 de Septiembre de 2025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7" t="s">
        <v>6</v>
      </c>
      <c r="B7" s="189" t="s">
        <v>304</v>
      </c>
      <c r="C7" s="189"/>
      <c r="D7" s="189"/>
      <c r="E7" s="189"/>
      <c r="F7" s="189"/>
      <c r="G7" s="191" t="s">
        <v>305</v>
      </c>
    </row>
    <row r="8" spans="1:7" ht="30" x14ac:dyDescent="0.25">
      <c r="A8" s="188"/>
      <c r="B8" s="23" t="s">
        <v>306</v>
      </c>
      <c r="C8" s="7" t="s">
        <v>236</v>
      </c>
      <c r="D8" s="23" t="s">
        <v>237</v>
      </c>
      <c r="E8" s="23" t="s">
        <v>192</v>
      </c>
      <c r="F8" s="23" t="s">
        <v>209</v>
      </c>
      <c r="G8" s="190"/>
    </row>
    <row r="9" spans="1:7" ht="15.75" customHeight="1" x14ac:dyDescent="0.25">
      <c r="A9" s="24" t="s">
        <v>388</v>
      </c>
      <c r="B9" s="226">
        <f>SUM(B10:B18)</f>
        <v>3002330</v>
      </c>
      <c r="C9" s="226">
        <f t="shared" ref="C9:G9" si="0">SUM(C10:C18)</f>
        <v>181814.28</v>
      </c>
      <c r="D9" s="226">
        <f t="shared" si="0"/>
        <v>3184144.28</v>
      </c>
      <c r="E9" s="226">
        <f t="shared" si="0"/>
        <v>1900481.44</v>
      </c>
      <c r="F9" s="226">
        <f t="shared" si="0"/>
        <v>1900481.44</v>
      </c>
      <c r="G9" s="226">
        <f t="shared" si="0"/>
        <v>1283662.8399999999</v>
      </c>
    </row>
    <row r="10" spans="1:7" x14ac:dyDescent="0.25">
      <c r="A10" s="60" t="s">
        <v>389</v>
      </c>
      <c r="B10" s="165">
        <v>3002330</v>
      </c>
      <c r="C10" s="165">
        <v>181814.28</v>
      </c>
      <c r="D10" s="166">
        <f>B10+C10</f>
        <v>3184144.28</v>
      </c>
      <c r="E10" s="165">
        <v>1900481.44</v>
      </c>
      <c r="F10" s="165">
        <v>1900481.44</v>
      </c>
      <c r="G10" s="166">
        <f>D10-E10</f>
        <v>1283662.8399999999</v>
      </c>
    </row>
    <row r="11" spans="1:7" x14ac:dyDescent="0.25">
      <c r="A11" s="60" t="s">
        <v>390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 x14ac:dyDescent="0.25">
      <c r="A12" s="60" t="s">
        <v>391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</row>
    <row r="13" spans="1:7" x14ac:dyDescent="0.25">
      <c r="A13" s="60" t="s">
        <v>392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</row>
    <row r="14" spans="1:7" x14ac:dyDescent="0.25">
      <c r="A14" s="60" t="s">
        <v>393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</row>
    <row r="15" spans="1:7" x14ac:dyDescent="0.25">
      <c r="A15" s="60" t="s">
        <v>394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</row>
    <row r="16" spans="1:7" x14ac:dyDescent="0.25">
      <c r="A16" s="60" t="s">
        <v>395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</row>
    <row r="17" spans="1:7" x14ac:dyDescent="0.25">
      <c r="A17" s="60" t="s">
        <v>396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</row>
    <row r="18" spans="1:7" x14ac:dyDescent="0.25">
      <c r="A18" s="28" t="s">
        <v>153</v>
      </c>
      <c r="B18" s="46"/>
      <c r="C18" s="46"/>
      <c r="D18" s="46"/>
      <c r="E18" s="46"/>
      <c r="F18" s="46"/>
      <c r="G18" s="46"/>
    </row>
    <row r="19" spans="1:7" x14ac:dyDescent="0.25">
      <c r="A19" s="3" t="s">
        <v>397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0" t="s">
        <v>389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25">
      <c r="A21" s="60" t="s">
        <v>390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60" t="s">
        <v>391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60" t="s">
        <v>392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60" t="s">
        <v>393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60" t="s">
        <v>394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60" t="s">
        <v>395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60" t="s">
        <v>396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</row>
    <row r="28" spans="1:7" x14ac:dyDescent="0.25">
      <c r="A28" s="28" t="s">
        <v>153</v>
      </c>
      <c r="B28" s="46"/>
      <c r="C28" s="46"/>
      <c r="D28" s="46"/>
      <c r="E28" s="46"/>
      <c r="F28" s="46"/>
      <c r="G28" s="46"/>
    </row>
    <row r="29" spans="1:7" x14ac:dyDescent="0.25">
      <c r="A29" s="3" t="s">
        <v>385</v>
      </c>
      <c r="B29" s="4">
        <f>SUM(B19,B9)</f>
        <v>3002330</v>
      </c>
      <c r="C29" s="4">
        <f t="shared" ref="C29:G29" si="2">SUM(C19,C9)</f>
        <v>181814.28</v>
      </c>
      <c r="D29" s="4">
        <f t="shared" si="2"/>
        <v>3184144.28</v>
      </c>
      <c r="E29" s="4">
        <f t="shared" si="2"/>
        <v>1900481.44</v>
      </c>
      <c r="F29" s="4">
        <f t="shared" si="2"/>
        <v>1900481.44</v>
      </c>
      <c r="G29" s="4">
        <f t="shared" si="2"/>
        <v>1283662.8399999999</v>
      </c>
    </row>
    <row r="30" spans="1:7" x14ac:dyDescent="0.25">
      <c r="A30" s="52"/>
      <c r="B30" s="52"/>
      <c r="C30" s="52"/>
      <c r="D30" s="52"/>
      <c r="E30" s="52"/>
      <c r="F30" s="52"/>
      <c r="G30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8" zoomScale="75" zoomScaleNormal="75" workbookViewId="0">
      <selection activeCell="B9" sqref="B9:G2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398</v>
      </c>
      <c r="B1" s="199"/>
      <c r="C1" s="199"/>
      <c r="D1" s="199"/>
      <c r="E1" s="199"/>
      <c r="F1" s="199"/>
      <c r="G1" s="199"/>
    </row>
    <row r="2" spans="1:7" x14ac:dyDescent="0.25">
      <c r="A2" s="106" t="str">
        <f>'Formato 1'!A2</f>
        <v xml:space="preserve"> Casa de la Cultura, Moroleón,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01 de Enero al 30 de Septiembre de 2025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7" t="s">
        <v>6</v>
      </c>
      <c r="B7" s="195" t="s">
        <v>304</v>
      </c>
      <c r="C7" s="196"/>
      <c r="D7" s="196"/>
      <c r="E7" s="196"/>
      <c r="F7" s="197"/>
      <c r="G7" s="191" t="s">
        <v>401</v>
      </c>
    </row>
    <row r="8" spans="1:7" ht="30" x14ac:dyDescent="0.25">
      <c r="A8" s="188"/>
      <c r="B8" s="23" t="s">
        <v>306</v>
      </c>
      <c r="C8" s="7" t="s">
        <v>402</v>
      </c>
      <c r="D8" s="23" t="s">
        <v>308</v>
      </c>
      <c r="E8" s="23" t="s">
        <v>192</v>
      </c>
      <c r="F8" s="29" t="s">
        <v>209</v>
      </c>
      <c r="G8" s="190"/>
    </row>
    <row r="9" spans="1:7" ht="16.5" customHeight="1" x14ac:dyDescent="0.25">
      <c r="A9" s="24" t="s">
        <v>403</v>
      </c>
      <c r="B9" s="227">
        <f>B10+B19+B27+B37</f>
        <v>3002330</v>
      </c>
      <c r="C9" s="227">
        <f t="shared" ref="C9:G9" si="0">C10+C19+C27+C37</f>
        <v>181814.28</v>
      </c>
      <c r="D9" s="227">
        <f t="shared" si="0"/>
        <v>3184144.28</v>
      </c>
      <c r="E9" s="227">
        <f t="shared" si="0"/>
        <v>1900481.44</v>
      </c>
      <c r="F9" s="227">
        <f t="shared" si="0"/>
        <v>1900481.44</v>
      </c>
      <c r="G9" s="227">
        <f t="shared" si="0"/>
        <v>1283662.8399999999</v>
      </c>
    </row>
    <row r="10" spans="1:7" ht="15" customHeight="1" x14ac:dyDescent="0.25">
      <c r="A10" s="55" t="s">
        <v>404</v>
      </c>
      <c r="B10" s="167">
        <f>SUM(B11:B18)</f>
        <v>0</v>
      </c>
      <c r="C10" s="167">
        <f t="shared" ref="C10:G10" si="1">SUM(C11:C18)</f>
        <v>0</v>
      </c>
      <c r="D10" s="167">
        <f t="shared" si="1"/>
        <v>0</v>
      </c>
      <c r="E10" s="167">
        <f t="shared" si="1"/>
        <v>0</v>
      </c>
      <c r="F10" s="167">
        <f t="shared" si="1"/>
        <v>0</v>
      </c>
      <c r="G10" s="167">
        <f t="shared" si="1"/>
        <v>0</v>
      </c>
    </row>
    <row r="11" spans="1:7" x14ac:dyDescent="0.25">
      <c r="A11" s="74" t="s">
        <v>405</v>
      </c>
      <c r="B11" s="167">
        <v>0</v>
      </c>
      <c r="C11" s="167">
        <v>0</v>
      </c>
      <c r="D11" s="167">
        <f>B11+C11</f>
        <v>0</v>
      </c>
      <c r="E11" s="167">
        <v>0</v>
      </c>
      <c r="F11" s="167">
        <v>0</v>
      </c>
      <c r="G11" s="167">
        <f>D11-E11</f>
        <v>0</v>
      </c>
    </row>
    <row r="12" spans="1:7" x14ac:dyDescent="0.25">
      <c r="A12" s="74" t="s">
        <v>406</v>
      </c>
      <c r="B12" s="167">
        <v>0</v>
      </c>
      <c r="C12" s="167">
        <v>0</v>
      </c>
      <c r="D12" s="167">
        <f t="shared" ref="D12:D18" si="2">B12+C12</f>
        <v>0</v>
      </c>
      <c r="E12" s="167">
        <v>0</v>
      </c>
      <c r="F12" s="167">
        <v>0</v>
      </c>
      <c r="G12" s="167">
        <f t="shared" ref="G12:G18" si="3">D12-E12</f>
        <v>0</v>
      </c>
    </row>
    <row r="13" spans="1:7" x14ac:dyDescent="0.25">
      <c r="A13" s="74" t="s">
        <v>407</v>
      </c>
      <c r="B13" s="167">
        <v>0</v>
      </c>
      <c r="C13" s="167">
        <v>0</v>
      </c>
      <c r="D13" s="167">
        <f t="shared" si="2"/>
        <v>0</v>
      </c>
      <c r="E13" s="167">
        <v>0</v>
      </c>
      <c r="F13" s="167">
        <v>0</v>
      </c>
      <c r="G13" s="167">
        <f t="shared" si="3"/>
        <v>0</v>
      </c>
    </row>
    <row r="14" spans="1:7" x14ac:dyDescent="0.25">
      <c r="A14" s="74" t="s">
        <v>408</v>
      </c>
      <c r="B14" s="167">
        <v>0</v>
      </c>
      <c r="C14" s="167">
        <v>0</v>
      </c>
      <c r="D14" s="167">
        <f t="shared" si="2"/>
        <v>0</v>
      </c>
      <c r="E14" s="167">
        <v>0</v>
      </c>
      <c r="F14" s="167">
        <v>0</v>
      </c>
      <c r="G14" s="167">
        <f t="shared" si="3"/>
        <v>0</v>
      </c>
    </row>
    <row r="15" spans="1:7" x14ac:dyDescent="0.25">
      <c r="A15" s="74" t="s">
        <v>409</v>
      </c>
      <c r="B15" s="167">
        <v>0</v>
      </c>
      <c r="C15" s="167">
        <v>0</v>
      </c>
      <c r="D15" s="167">
        <f t="shared" si="2"/>
        <v>0</v>
      </c>
      <c r="E15" s="167">
        <v>0</v>
      </c>
      <c r="F15" s="167">
        <v>0</v>
      </c>
      <c r="G15" s="167">
        <f t="shared" si="3"/>
        <v>0</v>
      </c>
    </row>
    <row r="16" spans="1:7" x14ac:dyDescent="0.25">
      <c r="A16" s="74" t="s">
        <v>410</v>
      </c>
      <c r="B16" s="167">
        <v>0</v>
      </c>
      <c r="C16" s="167">
        <v>0</v>
      </c>
      <c r="D16" s="167">
        <f t="shared" si="2"/>
        <v>0</v>
      </c>
      <c r="E16" s="167">
        <v>0</v>
      </c>
      <c r="F16" s="167">
        <v>0</v>
      </c>
      <c r="G16" s="167">
        <f t="shared" si="3"/>
        <v>0</v>
      </c>
    </row>
    <row r="17" spans="1:7" x14ac:dyDescent="0.25">
      <c r="A17" s="74" t="s">
        <v>411</v>
      </c>
      <c r="B17" s="167">
        <v>0</v>
      </c>
      <c r="C17" s="167">
        <v>0</v>
      </c>
      <c r="D17" s="167">
        <f t="shared" si="2"/>
        <v>0</v>
      </c>
      <c r="E17" s="167">
        <v>0</v>
      </c>
      <c r="F17" s="167">
        <v>0</v>
      </c>
      <c r="G17" s="167">
        <f t="shared" si="3"/>
        <v>0</v>
      </c>
    </row>
    <row r="18" spans="1:7" x14ac:dyDescent="0.25">
      <c r="A18" s="74" t="s">
        <v>412</v>
      </c>
      <c r="B18" s="167">
        <v>0</v>
      </c>
      <c r="C18" s="167">
        <v>0</v>
      </c>
      <c r="D18" s="167">
        <f t="shared" si="2"/>
        <v>0</v>
      </c>
      <c r="E18" s="167">
        <v>0</v>
      </c>
      <c r="F18" s="167">
        <v>0</v>
      </c>
      <c r="G18" s="167">
        <f t="shared" si="3"/>
        <v>0</v>
      </c>
    </row>
    <row r="19" spans="1:7" x14ac:dyDescent="0.25">
      <c r="A19" s="55" t="s">
        <v>413</v>
      </c>
      <c r="B19" s="167">
        <f>SUM(B20:B26)</f>
        <v>3002330</v>
      </c>
      <c r="C19" s="167">
        <f t="shared" ref="C19:G19" si="4">SUM(C20:C26)</f>
        <v>181814.28</v>
      </c>
      <c r="D19" s="167">
        <f t="shared" si="4"/>
        <v>3184144.28</v>
      </c>
      <c r="E19" s="167">
        <f t="shared" si="4"/>
        <v>1900481.44</v>
      </c>
      <c r="F19" s="167">
        <f t="shared" si="4"/>
        <v>1900481.44</v>
      </c>
      <c r="G19" s="167">
        <f t="shared" si="4"/>
        <v>1283662.8399999999</v>
      </c>
    </row>
    <row r="20" spans="1:7" x14ac:dyDescent="0.25">
      <c r="A20" s="74" t="s">
        <v>414</v>
      </c>
      <c r="B20" s="167">
        <v>0</v>
      </c>
      <c r="C20" s="167">
        <v>0</v>
      </c>
      <c r="D20" s="167">
        <f t="shared" ref="D20:D24" si="5">B20+C20</f>
        <v>0</v>
      </c>
      <c r="E20" s="167">
        <v>0</v>
      </c>
      <c r="F20" s="167">
        <v>0</v>
      </c>
      <c r="G20" s="167">
        <f t="shared" ref="G20:G24" si="6">D20-E20</f>
        <v>0</v>
      </c>
    </row>
    <row r="21" spans="1:7" x14ac:dyDescent="0.25">
      <c r="A21" s="74" t="s">
        <v>415</v>
      </c>
      <c r="B21" s="167">
        <v>0</v>
      </c>
      <c r="C21" s="167">
        <v>0</v>
      </c>
      <c r="D21" s="167">
        <f t="shared" si="5"/>
        <v>0</v>
      </c>
      <c r="E21" s="167">
        <v>0</v>
      </c>
      <c r="F21" s="167">
        <v>0</v>
      </c>
      <c r="G21" s="167">
        <f t="shared" si="6"/>
        <v>0</v>
      </c>
    </row>
    <row r="22" spans="1:7" x14ac:dyDescent="0.25">
      <c r="A22" s="74" t="s">
        <v>416</v>
      </c>
      <c r="B22" s="167">
        <v>0</v>
      </c>
      <c r="C22" s="167">
        <v>0</v>
      </c>
      <c r="D22" s="167">
        <f t="shared" si="5"/>
        <v>0</v>
      </c>
      <c r="E22" s="167">
        <v>0</v>
      </c>
      <c r="F22" s="167">
        <v>0</v>
      </c>
      <c r="G22" s="167">
        <f t="shared" si="6"/>
        <v>0</v>
      </c>
    </row>
    <row r="23" spans="1:7" x14ac:dyDescent="0.25">
      <c r="A23" s="74" t="s">
        <v>417</v>
      </c>
      <c r="B23" s="168">
        <v>3002330</v>
      </c>
      <c r="C23" s="168">
        <v>181814.28</v>
      </c>
      <c r="D23" s="167">
        <f t="shared" si="5"/>
        <v>3184144.28</v>
      </c>
      <c r="E23" s="168">
        <v>1900481.44</v>
      </c>
      <c r="F23" s="168">
        <v>1900481.44</v>
      </c>
      <c r="G23" s="167">
        <f t="shared" si="6"/>
        <v>1283662.8399999999</v>
      </c>
    </row>
    <row r="24" spans="1:7" x14ac:dyDescent="0.25">
      <c r="A24" s="74" t="s">
        <v>418</v>
      </c>
      <c r="B24" s="167">
        <v>0</v>
      </c>
      <c r="C24" s="167">
        <v>0</v>
      </c>
      <c r="D24" s="167">
        <f t="shared" si="5"/>
        <v>0</v>
      </c>
      <c r="E24" s="167">
        <v>0</v>
      </c>
      <c r="F24" s="167">
        <v>0</v>
      </c>
      <c r="G24" s="167">
        <f t="shared" si="6"/>
        <v>0</v>
      </c>
    </row>
    <row r="25" spans="1:7" x14ac:dyDescent="0.25">
      <c r="A25" s="74" t="s">
        <v>419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</row>
    <row r="26" spans="1:7" x14ac:dyDescent="0.25">
      <c r="A26" s="74" t="s">
        <v>420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</row>
    <row r="27" spans="1:7" x14ac:dyDescent="0.25">
      <c r="A27" s="55" t="s">
        <v>421</v>
      </c>
      <c r="B27" s="44">
        <f>SUM(B28:B36)</f>
        <v>0</v>
      </c>
      <c r="C27" s="44">
        <f t="shared" ref="C27:G27" si="7">SUM(C28:C36)</f>
        <v>0</v>
      </c>
      <c r="D27" s="44">
        <f t="shared" si="7"/>
        <v>0</v>
      </c>
      <c r="E27" s="44">
        <f t="shared" si="7"/>
        <v>0</v>
      </c>
      <c r="F27" s="44">
        <f t="shared" si="7"/>
        <v>0</v>
      </c>
      <c r="G27" s="44">
        <f t="shared" si="7"/>
        <v>0</v>
      </c>
    </row>
    <row r="28" spans="1:7" x14ac:dyDescent="0.25">
      <c r="A28" s="77" t="s">
        <v>422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</row>
    <row r="29" spans="1:7" x14ac:dyDescent="0.25">
      <c r="A29" s="74" t="s">
        <v>423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</row>
    <row r="30" spans="1:7" x14ac:dyDescent="0.25">
      <c r="A30" s="74" t="s">
        <v>424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</row>
    <row r="31" spans="1:7" x14ac:dyDescent="0.25">
      <c r="A31" s="74" t="s">
        <v>425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</row>
    <row r="32" spans="1:7" x14ac:dyDescent="0.25">
      <c r="A32" s="74" t="s">
        <v>426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</row>
    <row r="33" spans="1:7" ht="14.45" customHeight="1" x14ac:dyDescent="0.25">
      <c r="A33" s="74" t="s">
        <v>427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</row>
    <row r="34" spans="1:7" ht="14.45" customHeight="1" x14ac:dyDescent="0.25">
      <c r="A34" s="74" t="s">
        <v>428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</row>
    <row r="35" spans="1:7" ht="14.45" customHeight="1" x14ac:dyDescent="0.25">
      <c r="A35" s="74" t="s">
        <v>429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</row>
    <row r="36" spans="1:7" ht="14.45" customHeight="1" x14ac:dyDescent="0.25">
      <c r="A36" s="74" t="s">
        <v>430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ht="14.45" customHeight="1" x14ac:dyDescent="0.25">
      <c r="A37" s="56" t="s">
        <v>431</v>
      </c>
      <c r="B37" s="44">
        <f>SUM(B38:B41)</f>
        <v>0</v>
      </c>
      <c r="C37" s="44">
        <f t="shared" ref="C37:G37" si="8">SUM(C38:C41)</f>
        <v>0</v>
      </c>
      <c r="D37" s="44">
        <f t="shared" si="8"/>
        <v>0</v>
      </c>
      <c r="E37" s="44">
        <f t="shared" si="8"/>
        <v>0</v>
      </c>
      <c r="F37" s="44">
        <f t="shared" si="8"/>
        <v>0</v>
      </c>
      <c r="G37" s="44">
        <f t="shared" si="8"/>
        <v>0</v>
      </c>
    </row>
    <row r="38" spans="1:7" x14ac:dyDescent="0.25">
      <c r="A38" s="77" t="s">
        <v>432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</row>
    <row r="39" spans="1:7" ht="30" x14ac:dyDescent="0.25">
      <c r="A39" s="77" t="s">
        <v>433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</row>
    <row r="40" spans="1:7" x14ac:dyDescent="0.25">
      <c r="A40" s="77" t="s">
        <v>434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</row>
    <row r="41" spans="1:7" x14ac:dyDescent="0.25">
      <c r="A41" s="77" t="s">
        <v>435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</row>
    <row r="42" spans="1:7" x14ac:dyDescent="0.25">
      <c r="A42" s="77"/>
      <c r="B42" s="50"/>
      <c r="C42" s="50"/>
      <c r="D42" s="50"/>
      <c r="E42" s="50"/>
      <c r="F42" s="50"/>
      <c r="G42" s="50"/>
    </row>
    <row r="43" spans="1:7" x14ac:dyDescent="0.25">
      <c r="A43" s="3" t="s">
        <v>436</v>
      </c>
      <c r="B43" s="4">
        <f>SUM(B44,B53,B61,B71)</f>
        <v>0</v>
      </c>
      <c r="C43" s="4">
        <f t="shared" ref="C43:G43" si="9">SUM(C44,C53,C61,C71)</f>
        <v>0</v>
      </c>
      <c r="D43" s="4">
        <f t="shared" si="9"/>
        <v>0</v>
      </c>
      <c r="E43" s="4">
        <f t="shared" si="9"/>
        <v>0</v>
      </c>
      <c r="F43" s="4">
        <f t="shared" si="9"/>
        <v>0</v>
      </c>
      <c r="G43" s="4">
        <f t="shared" si="9"/>
        <v>0</v>
      </c>
    </row>
    <row r="44" spans="1:7" x14ac:dyDescent="0.25">
      <c r="A44" s="55" t="s">
        <v>404</v>
      </c>
      <c r="B44" s="44">
        <f>SUM(B45:B52)</f>
        <v>0</v>
      </c>
      <c r="C44" s="44">
        <f t="shared" ref="C44:G44" si="10">SUM(C45:C52)</f>
        <v>0</v>
      </c>
      <c r="D44" s="44">
        <f t="shared" si="10"/>
        <v>0</v>
      </c>
      <c r="E44" s="44">
        <f t="shared" si="10"/>
        <v>0</v>
      </c>
      <c r="F44" s="44">
        <f t="shared" si="10"/>
        <v>0</v>
      </c>
      <c r="G44" s="44">
        <f t="shared" si="10"/>
        <v>0</v>
      </c>
    </row>
    <row r="45" spans="1:7" x14ac:dyDescent="0.25">
      <c r="A45" s="77" t="s">
        <v>405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</row>
    <row r="46" spans="1:7" x14ac:dyDescent="0.25">
      <c r="A46" s="77" t="s">
        <v>406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</row>
    <row r="47" spans="1:7" x14ac:dyDescent="0.25">
      <c r="A47" s="77" t="s">
        <v>407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</row>
    <row r="48" spans="1:7" x14ac:dyDescent="0.25">
      <c r="A48" s="77" t="s">
        <v>408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</row>
    <row r="49" spans="1:7" x14ac:dyDescent="0.25">
      <c r="A49" s="77" t="s">
        <v>409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</row>
    <row r="50" spans="1:7" x14ac:dyDescent="0.25">
      <c r="A50" s="77" t="s">
        <v>410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</row>
    <row r="51" spans="1:7" x14ac:dyDescent="0.25">
      <c r="A51" s="77" t="s">
        <v>411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</row>
    <row r="52" spans="1:7" x14ac:dyDescent="0.25">
      <c r="A52" s="77" t="s">
        <v>412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</row>
    <row r="53" spans="1:7" x14ac:dyDescent="0.25">
      <c r="A53" s="55" t="s">
        <v>413</v>
      </c>
      <c r="B53" s="44">
        <f>SUM(B54:B60)</f>
        <v>0</v>
      </c>
      <c r="C53" s="44">
        <f t="shared" ref="C53:G53" si="11">SUM(C54:C60)</f>
        <v>0</v>
      </c>
      <c r="D53" s="44">
        <f t="shared" si="11"/>
        <v>0</v>
      </c>
      <c r="E53" s="44">
        <f t="shared" si="11"/>
        <v>0</v>
      </c>
      <c r="F53" s="44">
        <f t="shared" si="11"/>
        <v>0</v>
      </c>
      <c r="G53" s="44">
        <f t="shared" si="11"/>
        <v>0</v>
      </c>
    </row>
    <row r="54" spans="1:7" x14ac:dyDescent="0.25">
      <c r="A54" s="77" t="s">
        <v>414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</row>
    <row r="55" spans="1:7" x14ac:dyDescent="0.25">
      <c r="A55" s="77" t="s">
        <v>415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</row>
    <row r="56" spans="1:7" x14ac:dyDescent="0.25">
      <c r="A56" s="77" t="s">
        <v>416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</row>
    <row r="57" spans="1:7" x14ac:dyDescent="0.25">
      <c r="A57" s="78" t="s">
        <v>417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</row>
    <row r="58" spans="1:7" x14ac:dyDescent="0.25">
      <c r="A58" s="77" t="s">
        <v>418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</row>
    <row r="59" spans="1:7" x14ac:dyDescent="0.25">
      <c r="A59" s="77" t="s">
        <v>419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</row>
    <row r="60" spans="1:7" x14ac:dyDescent="0.25">
      <c r="A60" s="77" t="s">
        <v>420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</row>
    <row r="61" spans="1:7" x14ac:dyDescent="0.25">
      <c r="A61" s="55" t="s">
        <v>421</v>
      </c>
      <c r="B61" s="44">
        <f>SUM(B62:B70)</f>
        <v>0</v>
      </c>
      <c r="C61" s="44">
        <f t="shared" ref="C61:G61" si="12">SUM(C62:C70)</f>
        <v>0</v>
      </c>
      <c r="D61" s="44">
        <f t="shared" si="12"/>
        <v>0</v>
      </c>
      <c r="E61" s="44">
        <f t="shared" si="12"/>
        <v>0</v>
      </c>
      <c r="F61" s="44">
        <f t="shared" si="12"/>
        <v>0</v>
      </c>
      <c r="G61" s="44">
        <f t="shared" si="12"/>
        <v>0</v>
      </c>
    </row>
    <row r="62" spans="1:7" x14ac:dyDescent="0.25">
      <c r="A62" s="77" t="s">
        <v>422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</row>
    <row r="63" spans="1:7" x14ac:dyDescent="0.25">
      <c r="A63" s="77" t="s">
        <v>423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</row>
    <row r="64" spans="1:7" x14ac:dyDescent="0.25">
      <c r="A64" s="77" t="s">
        <v>424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</row>
    <row r="65" spans="1:7" x14ac:dyDescent="0.25">
      <c r="A65" s="77" t="s">
        <v>425</v>
      </c>
      <c r="B65" s="44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</row>
    <row r="66" spans="1:7" x14ac:dyDescent="0.25">
      <c r="A66" s="77" t="s">
        <v>426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</row>
    <row r="67" spans="1:7" x14ac:dyDescent="0.25">
      <c r="A67" s="77" t="s">
        <v>427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</row>
    <row r="68" spans="1:7" x14ac:dyDescent="0.25">
      <c r="A68" s="77" t="s">
        <v>428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</row>
    <row r="69" spans="1:7" x14ac:dyDescent="0.25">
      <c r="A69" s="77" t="s">
        <v>429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</row>
    <row r="70" spans="1:7" x14ac:dyDescent="0.25">
      <c r="A70" s="77" t="s">
        <v>430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</row>
    <row r="71" spans="1:7" x14ac:dyDescent="0.25">
      <c r="A71" s="56" t="s">
        <v>431</v>
      </c>
      <c r="B71" s="44">
        <f>SUM(B72:B75)</f>
        <v>0</v>
      </c>
      <c r="C71" s="44">
        <f t="shared" ref="C71:G71" si="13">SUM(C72:C75)</f>
        <v>0</v>
      </c>
      <c r="D71" s="44">
        <f t="shared" si="13"/>
        <v>0</v>
      </c>
      <c r="E71" s="44">
        <f t="shared" si="13"/>
        <v>0</v>
      </c>
      <c r="F71" s="44">
        <f t="shared" si="13"/>
        <v>0</v>
      </c>
      <c r="G71" s="44">
        <f t="shared" si="13"/>
        <v>0</v>
      </c>
    </row>
    <row r="72" spans="1:7" x14ac:dyDescent="0.25">
      <c r="A72" s="77" t="s">
        <v>432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</row>
    <row r="73" spans="1:7" ht="30" x14ac:dyDescent="0.25">
      <c r="A73" s="77" t="s">
        <v>433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</row>
    <row r="74" spans="1:7" x14ac:dyDescent="0.25">
      <c r="A74" s="77" t="s">
        <v>434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</row>
    <row r="75" spans="1:7" x14ac:dyDescent="0.25">
      <c r="A75" s="77" t="s">
        <v>435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</row>
    <row r="76" spans="1:7" x14ac:dyDescent="0.25">
      <c r="A76" s="42"/>
      <c r="B76" s="46"/>
      <c r="C76" s="46"/>
      <c r="D76" s="46"/>
      <c r="E76" s="46"/>
      <c r="F76" s="46"/>
      <c r="G76" s="46"/>
    </row>
    <row r="77" spans="1:7" x14ac:dyDescent="0.25">
      <c r="A77" s="3" t="s">
        <v>385</v>
      </c>
      <c r="B77" s="4">
        <f>B43+B9</f>
        <v>3002330</v>
      </c>
      <c r="C77" s="4">
        <f t="shared" ref="C77:G77" si="14">C43+C9</f>
        <v>181814.28</v>
      </c>
      <c r="D77" s="4">
        <f t="shared" si="14"/>
        <v>3184144.28</v>
      </c>
      <c r="E77" s="4">
        <f t="shared" si="14"/>
        <v>1900481.44</v>
      </c>
      <c r="F77" s="4">
        <f t="shared" si="14"/>
        <v>1900481.44</v>
      </c>
      <c r="G77" s="4">
        <f t="shared" si="14"/>
        <v>1283662.8399999999</v>
      </c>
    </row>
    <row r="78" spans="1:7" x14ac:dyDescent="0.25">
      <c r="A78" s="52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5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B9" sqref="B9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2" t="s">
        <v>437</v>
      </c>
      <c r="B1" s="175"/>
      <c r="C1" s="175"/>
      <c r="D1" s="175"/>
      <c r="E1" s="175"/>
      <c r="F1" s="175"/>
      <c r="G1" s="176"/>
    </row>
    <row r="2" spans="1:7" x14ac:dyDescent="0.25">
      <c r="A2" s="106" t="str">
        <f>'Formato 1'!A2</f>
        <v xml:space="preserve"> Casa de la Cultura, Moroleón, Gto.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01 de Enero al 30 de Septiembre de 2025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7" t="s">
        <v>439</v>
      </c>
      <c r="B7" s="190" t="s">
        <v>304</v>
      </c>
      <c r="C7" s="190"/>
      <c r="D7" s="190"/>
      <c r="E7" s="190"/>
      <c r="F7" s="190"/>
      <c r="G7" s="190" t="s">
        <v>305</v>
      </c>
    </row>
    <row r="8" spans="1:7" ht="30" x14ac:dyDescent="0.25">
      <c r="A8" s="188"/>
      <c r="B8" s="7" t="s">
        <v>306</v>
      </c>
      <c r="C8" s="30" t="s">
        <v>402</v>
      </c>
      <c r="D8" s="30" t="s">
        <v>237</v>
      </c>
      <c r="E8" s="30" t="s">
        <v>192</v>
      </c>
      <c r="F8" s="30" t="s">
        <v>209</v>
      </c>
      <c r="G8" s="200"/>
    </row>
    <row r="9" spans="1:7" ht="15.75" customHeight="1" x14ac:dyDescent="0.25">
      <c r="A9" s="24" t="s">
        <v>440</v>
      </c>
      <c r="B9" s="228">
        <f>B10+B11+B12+B15+B16+B19</f>
        <v>2616424.4</v>
      </c>
      <c r="C9" s="228">
        <f t="shared" ref="C9:G9" si="0">C10+C11+C12+C15+C16+C19</f>
        <v>0</v>
      </c>
      <c r="D9" s="228">
        <f t="shared" si="0"/>
        <v>2616424.4</v>
      </c>
      <c r="E9" s="228">
        <f t="shared" si="0"/>
        <v>1579736.09</v>
      </c>
      <c r="F9" s="228">
        <f t="shared" si="0"/>
        <v>1579736.09</v>
      </c>
      <c r="G9" s="228">
        <f t="shared" si="0"/>
        <v>1036688.3099999998</v>
      </c>
    </row>
    <row r="10" spans="1:7" x14ac:dyDescent="0.25">
      <c r="A10" s="55" t="s">
        <v>441</v>
      </c>
      <c r="B10" s="169">
        <v>2616424.4</v>
      </c>
      <c r="C10" s="169">
        <v>0</v>
      </c>
      <c r="D10" s="170">
        <f>B10+C10</f>
        <v>2616424.4</v>
      </c>
      <c r="E10" s="169">
        <v>1579736.09</v>
      </c>
      <c r="F10" s="169">
        <v>1579736.09</v>
      </c>
      <c r="G10" s="170">
        <f>D10-E10</f>
        <v>1036688.3099999998</v>
      </c>
    </row>
    <row r="11" spans="1:7" ht="15.75" customHeight="1" x14ac:dyDescent="0.25">
      <c r="A11" s="55" t="s">
        <v>442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5" t="s">
        <v>443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444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445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5" t="s">
        <v>446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6" t="s">
        <v>447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448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449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5" t="s">
        <v>450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2"/>
      <c r="B20" s="75"/>
      <c r="C20" s="75"/>
      <c r="D20" s="75"/>
      <c r="E20" s="75"/>
      <c r="F20" s="75"/>
      <c r="G20" s="75"/>
    </row>
    <row r="21" spans="1:7" x14ac:dyDescent="0.25">
      <c r="A21" s="31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5" t="s">
        <v>441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3">
        <f t="shared" ref="G22:G31" si="5">D22-E22</f>
        <v>0</v>
      </c>
    </row>
    <row r="23" spans="1:7" x14ac:dyDescent="0.25">
      <c r="A23" s="55" t="s">
        <v>442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si="5"/>
        <v>0</v>
      </c>
    </row>
    <row r="24" spans="1:7" x14ac:dyDescent="0.25">
      <c r="A24" s="55" t="s">
        <v>443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444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445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5" t="s">
        <v>446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6" t="s">
        <v>447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448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449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5" t="s">
        <v>450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2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452</v>
      </c>
      <c r="B33" s="115">
        <f>B21+B9</f>
        <v>2616424.4</v>
      </c>
      <c r="C33" s="115">
        <f t="shared" ref="C33:G33" si="8">C21+C9</f>
        <v>0</v>
      </c>
      <c r="D33" s="115">
        <f t="shared" si="8"/>
        <v>2616424.4</v>
      </c>
      <c r="E33" s="115">
        <f t="shared" si="8"/>
        <v>1579736.09</v>
      </c>
      <c r="F33" s="115">
        <f t="shared" si="8"/>
        <v>1579736.09</v>
      </c>
      <c r="G33" s="115">
        <f t="shared" si="8"/>
        <v>1036688.3099999998</v>
      </c>
    </row>
    <row r="34" spans="1:7" ht="14.45" customHeight="1" x14ac:dyDescent="0.25">
      <c r="A34" s="52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0c865bf4-0f22-4e4d-b041-7b0c1657e5a8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</cp:lastModifiedBy>
  <cp:revision/>
  <dcterms:created xsi:type="dcterms:W3CDTF">2023-03-16T22:14:51Z</dcterms:created>
  <dcterms:modified xsi:type="dcterms:W3CDTF">2025-10-10T01:42:55Z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