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13065" windowHeight="3735" tabRatio="885" activeTab="1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<sst xmlns="http://schemas.openxmlformats.org/spreadsheetml/2006/main" count="205" uniqueCount="140">
  <si>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</si>
  <si>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</si>
  <si>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</si>
  <si>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</si>
  <si>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</si>
  <si>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</si>
  <si>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</si>
  <si>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</si>
  <si>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</si>
  <si>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</si>
  <si>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</si>
  <si>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</si>
  <si>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</si>
  <si>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</si>
  <si>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</si>
  <si>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</si>
  <si>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</si>
  <si>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</si>
  <si>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</si>
  <si>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</si>
  <si>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</si>
  <si>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</si>
  <si>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</si>
  <si>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</si>
  <si>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</si>
  <si>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</si>
  <si>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</si>
  <si>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</si>
  <si>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</si>
  <si>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</si>
  <si>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</si>
  <si>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</si>
  <si>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</si>
  <si>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</si>
  <si>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</si>
  <si>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</si>
  <si>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</si>
  <si>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</si>
  <si>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</si>
  <si>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</si>
  <si>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</si>
  <si>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</si>
  <si>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</si>
  <si>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</si>
  <si>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</si>
  <si>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</si>
  <si>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</si>
  <si>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</si>
  <si>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</si>
  <si>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</si>
  <si>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</si>
  <si>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</si>
  <si>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</si>
  <si>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</si>
  <si>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</si>
  <si>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</si>
  <si>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</si>
  <si>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</si>
  <si>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</si>
  <si>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</si>
  <si>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</si>
  <si>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</si>
  <si>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</si>
  <si>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</si>
  <si>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</si>
  <si>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</si>
  <si>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</si>
  <si>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</si>
  <si>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</si>
  <si>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</si>
  <si>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</si>
  <si>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</si>
  <si>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</si>
  <si>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</si>
  <si>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</si>
  <si>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</si>
  <si>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</si>
  <si>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</si>
  <si>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</si>
  <si>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</si>
  <si>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</si>
  <si>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</si>
  <si>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</si>
  <si>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</si>
  <si>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</si>
  <si>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</si>
  <si>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</si>
  <si>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</si>
  <si>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</si>
  <si>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</si>
  <si>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</si>
  <si>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</si>
  <si>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</si>
  <si>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</si>
  <si>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</si>
  <si>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</si>
  <si>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</si>
  <si>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</si>
  <si>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</si>
  <si>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</si>
  <si>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</si>
  <si>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</si>
  <si>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</si>
  <si>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</si>
  <si>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</si>
  <si>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</si>
  <si>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</si>
  <si>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</si>
  <si>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</si>
  <si>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</si>
  <si>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</si>
  <si>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</si>
  <si>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</si>
  <si>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</si>
  <si>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</si>
  <si>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</si>
  <si>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</si>
  <si>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</si>
  <si>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</si>
  <si>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</si>
  <si>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</si>
  <si>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</si>
  <si>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</si>
  <si>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</si>
  <si>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</si>
  <si>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</si>
  <si>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</si>
  <si>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</si>
  <si>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</si>
  <si>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</si>
  <si>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</si>
  <si>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CASA DE LA CULTURA, MOROLEÓN, GTO.
Estado Analítico del Ejercicio del Presupuesto de Egresos
Clasificación por Objeto del Gasto (Capítulo y Concepto)
Del 1 de Enero al 31 de Diciembre de 2025
(Cifras en Pesos)</t>
  </si>
  <si>
    <t>CASA DE LA CULTURA, MOROLEÓN, GTO.
Estado Analítico del Ejercicio del Presupuesto de Egresos
Clasificación Económica (por Tipo de Gasto)
Del 1 de Enero al 31 de Diciembre de 2025
(Cifras en Pesos)</t>
  </si>
  <si>
    <t>31120M20C010000 DIRECCION GENERAL</t>
  </si>
  <si>
    <t>CASA DE LA CULTURA, MOROLEÓN, GTO.
Estado Analítico del Ejercicio del Presupuesto de Egresos
Clasificación Administrativa
Del 1 de Enero al 31 de Diciembre de 2025
(Cifras en Pesos)</t>
  </si>
  <si>
    <t>CASA DE LA CULTURA, MOROLEÓN, GTO.
Estado Analítico del Ejercicio del Presupuesto de Egresos
Clasificación Funcional (Finalidad y Función)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</si>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</sst>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showGridLines="0" topLeftCell="A10" workbookViewId="0">
      <selection activeCell="J19" sqref="J19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3002330</v>
      </c>
      <c r="C5" s="23">
        <v>181814.28</v>
      </c>
      <c r="D5" s="23">
        <f>B5+C5</f>
        <v>3184144.28</v>
      </c>
      <c r="E5" s="23">
        <v>2880685.42</v>
      </c>
      <c r="F5" s="23">
        <v>2880685.42</v>
      </c>
      <c r="G5" s="23">
        <f>D5-E5</f>
        <v>303458.85999999987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3002330</v>
      </c>
      <c r="C14" s="24">
        <f t="shared" si="4"/>
        <v>181814.28</v>
      </c>
      <c r="D14" s="24">
        <f t="shared" si="4"/>
        <v>3184144.28</v>
      </c>
      <c r="E14" s="24">
        <f t="shared" si="4"/>
        <v>2880685.42</v>
      </c>
      <c r="F14" s="24">
        <f t="shared" si="4"/>
        <v>2880685.42</v>
      </c>
      <c r="G14" s="24">
        <f t="shared" si="4"/>
        <v>303458.85999999987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3002330</v>
      </c>
      <c r="C46" s="23">
        <v>181814.28</v>
      </c>
      <c r="D46" s="23">
        <f t="shared" ref="D46" si="12">B46+C46</f>
        <v>3184144.28</v>
      </c>
      <c r="E46" s="23">
        <v>2880685.42</v>
      </c>
      <c r="F46" s="23">
        <v>2880685.42</v>
      </c>
      <c r="G46" s="23">
        <f t="shared" ref="G46" si="13">D46-E46</f>
        <v>303458.85999999987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3002330</v>
      </c>
      <c r="C48" s="24">
        <f t="shared" si="14"/>
        <v>181814.28</v>
      </c>
      <c r="D48" s="24">
        <f t="shared" si="14"/>
        <v>3184144.28</v>
      </c>
      <c r="E48" s="24">
        <f t="shared" si="14"/>
        <v>2880685.42</v>
      </c>
      <c r="F48" s="24">
        <f t="shared" si="14"/>
        <v>2880685.42</v>
      </c>
      <c r="G48" s="24">
        <f t="shared" si="14"/>
        <v>303458.85999999987</v>
      </c>
    </row>
    <row r="50" spans="1:2" x14ac:dyDescent="0.2">
      <c r="A50" s="1" t="s">
        <v>118</v>
      </c>
    </row>
    <row r="58" spans="1:2" x14ac:dyDescent="0.2">
      <c r="A58" s="1" t="s">
        <v>136</v>
      </c>
      <c r="B58" s="1" t="s">
        <v>137</v>
      </c>
    </row>
    <row r="59" spans="1:2" x14ac:dyDescent="0.2">
      <c r="A59" s="1" t="s">
        <v>138</v>
      </c>
      <c r="B59" s="1" t="s">
        <v>139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abSelected="1" zoomScaleNormal="100" workbookViewId="0">
      <selection activeCell="G26" sqref="A1:G2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2947727</v>
      </c>
      <c r="C5" s="23">
        <v>181814.28</v>
      </c>
      <c r="D5" s="23">
        <f>B5+C5</f>
        <v>3129541.28</v>
      </c>
      <c r="E5" s="23">
        <v>2843816.92</v>
      </c>
      <c r="F5" s="23">
        <v>2843816.92</v>
      </c>
      <c r="G5" s="23">
        <f>D5-E5</f>
        <v>285724.35999999987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</v>
      </c>
      <c r="C7" s="23">
        <v>0</v>
      </c>
      <c r="D7" s="23">
        <f>B7+C7</f>
        <v>3</v>
      </c>
      <c r="E7" s="23">
        <v>0</v>
      </c>
      <c r="F7" s="23">
        <v>0</v>
      </c>
      <c r="G7" s="23">
        <f>D7-E7</f>
        <v>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54600</v>
      </c>
      <c r="C11" s="23">
        <v>0</v>
      </c>
      <c r="D11" s="23">
        <f>B11+C11</f>
        <v>54600</v>
      </c>
      <c r="E11" s="23">
        <v>36868.5</v>
      </c>
      <c r="F11" s="23">
        <v>36868.5</v>
      </c>
      <c r="G11" s="23">
        <f>D11-E11</f>
        <v>17731.5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3002330</v>
      </c>
      <c r="C15" s="26">
        <f t="shared" si="0"/>
        <v>181814.28</v>
      </c>
      <c r="D15" s="26">
        <f t="shared" si="0"/>
        <v>3184144.28</v>
      </c>
      <c r="E15" s="26">
        <f t="shared" si="0"/>
        <v>2880685.42</v>
      </c>
      <c r="F15" s="26">
        <f t="shared" si="0"/>
        <v>2880685.42</v>
      </c>
      <c r="G15" s="26">
        <f t="shared" si="0"/>
        <v>303458.85999999987</v>
      </c>
    </row>
    <row r="18" spans="1:2" x14ac:dyDescent="0.2">
      <c r="A18" s="1" t="s">
        <v>118</v>
      </c>
    </row>
    <row r="26" spans="1:2" x14ac:dyDescent="0.2">
      <c r="A26" s="1" t="s">
        <v>136</v>
      </c>
      <c r="B26" s="1" t="s">
        <v>137</v>
      </c>
    </row>
    <row r="27" spans="1:2" x14ac:dyDescent="0.2">
      <c r="A27" s="1" t="s">
        <v>138</v>
      </c>
      <c r="B27" s="1" t="s">
        <v>139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showGridLines="0" workbookViewId="0">
      <selection activeCell="G87" sqref="A1:G8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2616424.4</v>
      </c>
      <c r="C4" s="27">
        <f>SUM(C5:C11)</f>
        <v>0</v>
      </c>
      <c r="D4" s="27">
        <f>B4+C4</f>
        <v>2616424.4</v>
      </c>
      <c r="E4" s="27">
        <f>SUM(E5:E11)</f>
        <v>2374399.44</v>
      </c>
      <c r="F4" s="27">
        <f>SUM(F5:F11)</f>
        <v>2374399.44</v>
      </c>
      <c r="G4" s="27">
        <f>D4-E4</f>
        <v>242024.95999999996</v>
      </c>
    </row>
    <row r="5" spans="1:8" x14ac:dyDescent="0.2">
      <c r="A5" s="11" t="s">
        <v>64</v>
      </c>
      <c r="B5" s="23">
        <v>0</v>
      </c>
      <c r="C5" s="23">
        <v>0</v>
      </c>
      <c r="D5" s="23">
        <f t="shared" ref="D5:D68" si="0">B5+C5</f>
        <v>0</v>
      </c>
      <c r="E5" s="23">
        <v>0</v>
      </c>
      <c r="F5" s="23">
        <v>0</v>
      </c>
      <c r="G5" s="23">
        <f t="shared" ref="G5:G68" si="1">D5-E5</f>
        <v>0</v>
      </c>
      <c r="H5" s="6">
        <v>1100</v>
      </c>
    </row>
    <row r="6" spans="1:8" x14ac:dyDescent="0.2">
      <c r="A6" s="11" t="s">
        <v>65</v>
      </c>
      <c r="B6" s="23">
        <v>2218732.84</v>
      </c>
      <c r="C6" s="23">
        <v>0</v>
      </c>
      <c r="D6" s="23">
        <f t="shared" si="0"/>
        <v>2218732.84</v>
      </c>
      <c r="E6" s="23">
        <v>2066587.45</v>
      </c>
      <c r="F6" s="23">
        <v>2066587.45</v>
      </c>
      <c r="G6" s="23">
        <f t="shared" si="1"/>
        <v>152145.3899999999</v>
      </c>
      <c r="H6" s="6">
        <v>1200</v>
      </c>
    </row>
    <row r="7" spans="1:8" x14ac:dyDescent="0.2">
      <c r="A7" s="11" t="s">
        <v>66</v>
      </c>
      <c r="B7" s="23">
        <v>264373</v>
      </c>
      <c r="C7" s="23">
        <v>0</v>
      </c>
      <c r="D7" s="23">
        <f t="shared" si="0"/>
        <v>264373</v>
      </c>
      <c r="E7" s="23">
        <v>259930.17</v>
      </c>
      <c r="F7" s="23">
        <v>259930.17</v>
      </c>
      <c r="G7" s="23">
        <f t="shared" si="1"/>
        <v>4442.8299999999872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133318.56</v>
      </c>
      <c r="C9" s="23">
        <v>0</v>
      </c>
      <c r="D9" s="23">
        <f t="shared" si="0"/>
        <v>133318.56</v>
      </c>
      <c r="E9" s="23">
        <v>47881.82</v>
      </c>
      <c r="F9" s="23">
        <v>47881.82</v>
      </c>
      <c r="G9" s="23">
        <f t="shared" si="1"/>
        <v>85436.739999999991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64064.92</v>
      </c>
      <c r="C12" s="28">
        <f>SUM(C13:C21)</f>
        <v>-8300.08</v>
      </c>
      <c r="D12" s="28">
        <f t="shared" si="0"/>
        <v>55764.84</v>
      </c>
      <c r="E12" s="28">
        <f>SUM(E13:E21)</f>
        <v>48488.42</v>
      </c>
      <c r="F12" s="28">
        <f>SUM(F13:F21)</f>
        <v>48488.42</v>
      </c>
      <c r="G12" s="28">
        <f t="shared" si="1"/>
        <v>7276.4199999999983</v>
      </c>
      <c r="H12" s="10">
        <v>0</v>
      </c>
    </row>
    <row r="13" spans="1:8" x14ac:dyDescent="0.2">
      <c r="A13" s="11" t="s">
        <v>69</v>
      </c>
      <c r="B13" s="23">
        <v>28938</v>
      </c>
      <c r="C13" s="23">
        <v>-6122</v>
      </c>
      <c r="D13" s="23">
        <f t="shared" si="0"/>
        <v>22816</v>
      </c>
      <c r="E13" s="23">
        <v>18428.37</v>
      </c>
      <c r="F13" s="23">
        <v>18428.37</v>
      </c>
      <c r="G13" s="23">
        <f t="shared" si="1"/>
        <v>4387.630000000001</v>
      </c>
      <c r="H13" s="6">
        <v>2100</v>
      </c>
    </row>
    <row r="14" spans="1:8" x14ac:dyDescent="0.2">
      <c r="A14" s="11" t="s">
        <v>70</v>
      </c>
      <c r="B14" s="23">
        <v>10921</v>
      </c>
      <c r="C14" s="23">
        <v>0</v>
      </c>
      <c r="D14" s="23">
        <f t="shared" si="0"/>
        <v>10921</v>
      </c>
      <c r="E14" s="23">
        <v>10866.7</v>
      </c>
      <c r="F14" s="23">
        <v>10866.7</v>
      </c>
      <c r="G14" s="23">
        <f t="shared" si="1"/>
        <v>54.299999999999272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8737</v>
      </c>
      <c r="C16" s="23">
        <v>-3276</v>
      </c>
      <c r="D16" s="23">
        <f t="shared" si="0"/>
        <v>5461</v>
      </c>
      <c r="E16" s="23">
        <v>3483</v>
      </c>
      <c r="F16" s="23">
        <v>3483</v>
      </c>
      <c r="G16" s="23">
        <f t="shared" si="1"/>
        <v>1978</v>
      </c>
      <c r="H16" s="6">
        <v>2400</v>
      </c>
    </row>
    <row r="17" spans="1:8" x14ac:dyDescent="0.2">
      <c r="A17" s="11" t="s">
        <v>73</v>
      </c>
      <c r="B17" s="23">
        <v>1172.08</v>
      </c>
      <c r="C17" s="23">
        <v>-1172.08</v>
      </c>
      <c r="D17" s="23">
        <f t="shared" si="0"/>
        <v>0</v>
      </c>
      <c r="E17" s="23">
        <v>0</v>
      </c>
      <c r="F17" s="23">
        <v>0</v>
      </c>
      <c r="G17" s="23">
        <f t="shared" si="1"/>
        <v>0</v>
      </c>
      <c r="H17" s="6">
        <v>2500</v>
      </c>
    </row>
    <row r="18" spans="1:8" x14ac:dyDescent="0.2">
      <c r="A18" s="11" t="s">
        <v>74</v>
      </c>
      <c r="B18" s="23">
        <v>11566.84</v>
      </c>
      <c r="C18" s="23">
        <v>5000</v>
      </c>
      <c r="D18" s="23">
        <f t="shared" si="0"/>
        <v>16566.84</v>
      </c>
      <c r="E18" s="23">
        <v>15710.35</v>
      </c>
      <c r="F18" s="23">
        <v>15710.35</v>
      </c>
      <c r="G18" s="23">
        <f t="shared" si="1"/>
        <v>856.48999999999978</v>
      </c>
      <c r="H18" s="6">
        <v>2600</v>
      </c>
    </row>
    <row r="19" spans="1:8" x14ac:dyDescent="0.2">
      <c r="A19" s="11" t="s">
        <v>75</v>
      </c>
      <c r="B19" s="23">
        <v>2730</v>
      </c>
      <c r="C19" s="23">
        <v>-2730</v>
      </c>
      <c r="D19" s="23">
        <f t="shared" si="0"/>
        <v>0</v>
      </c>
      <c r="E19" s="23">
        <v>0</v>
      </c>
      <c r="F19" s="23">
        <v>0</v>
      </c>
      <c r="G19" s="23">
        <f t="shared" si="1"/>
        <v>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0</v>
      </c>
      <c r="C21" s="23">
        <v>0</v>
      </c>
      <c r="D21" s="23">
        <f t="shared" si="0"/>
        <v>0</v>
      </c>
      <c r="E21" s="23">
        <v>0</v>
      </c>
      <c r="F21" s="23">
        <v>0</v>
      </c>
      <c r="G21" s="23">
        <f t="shared" si="1"/>
        <v>0</v>
      </c>
      <c r="H21" s="6">
        <v>2900</v>
      </c>
    </row>
    <row r="22" spans="1:8" x14ac:dyDescent="0.2">
      <c r="A22" s="9" t="s">
        <v>61</v>
      </c>
      <c r="B22" s="28">
        <f>SUM(B23:B31)</f>
        <v>247237.68</v>
      </c>
      <c r="C22" s="28">
        <f>SUM(C23:C31)</f>
        <v>190114.36</v>
      </c>
      <c r="D22" s="28">
        <f t="shared" si="0"/>
        <v>437352.04</v>
      </c>
      <c r="E22" s="28">
        <f>SUM(E23:E31)</f>
        <v>400929.06</v>
      </c>
      <c r="F22" s="28">
        <f>SUM(F23:F31)</f>
        <v>400929.06</v>
      </c>
      <c r="G22" s="28">
        <f t="shared" si="1"/>
        <v>36422.979999999981</v>
      </c>
      <c r="H22" s="10">
        <v>0</v>
      </c>
    </row>
    <row r="23" spans="1:8" x14ac:dyDescent="0.2">
      <c r="A23" s="11" t="s">
        <v>78</v>
      </c>
      <c r="B23" s="23">
        <v>39423.68</v>
      </c>
      <c r="C23" s="23">
        <v>5000</v>
      </c>
      <c r="D23" s="23">
        <f t="shared" si="0"/>
        <v>44423.68</v>
      </c>
      <c r="E23" s="23">
        <v>36346</v>
      </c>
      <c r="F23" s="23">
        <v>36346</v>
      </c>
      <c r="G23" s="23">
        <f t="shared" si="1"/>
        <v>8077.68</v>
      </c>
      <c r="H23" s="6">
        <v>3100</v>
      </c>
    </row>
    <row r="24" spans="1:8" x14ac:dyDescent="0.2">
      <c r="A24" s="11" t="s">
        <v>79</v>
      </c>
      <c r="B24" s="23">
        <v>6501</v>
      </c>
      <c r="C24" s="23">
        <v>0</v>
      </c>
      <c r="D24" s="23">
        <f t="shared" si="0"/>
        <v>6501</v>
      </c>
      <c r="E24" s="23">
        <v>5672.4</v>
      </c>
      <c r="F24" s="23">
        <v>5672.4</v>
      </c>
      <c r="G24" s="23">
        <f t="shared" si="1"/>
        <v>828.60000000000036</v>
      </c>
      <c r="H24" s="6">
        <v>3200</v>
      </c>
    </row>
    <row r="25" spans="1:8" x14ac:dyDescent="0.2">
      <c r="A25" s="11" t="s">
        <v>80</v>
      </c>
      <c r="B25" s="23">
        <v>1</v>
      </c>
      <c r="C25" s="23">
        <v>0</v>
      </c>
      <c r="D25" s="23">
        <f t="shared" si="0"/>
        <v>1</v>
      </c>
      <c r="E25" s="23">
        <v>0</v>
      </c>
      <c r="F25" s="23">
        <v>0</v>
      </c>
      <c r="G25" s="23">
        <f t="shared" si="1"/>
        <v>1</v>
      </c>
      <c r="H25" s="6">
        <v>3300</v>
      </c>
    </row>
    <row r="26" spans="1:8" x14ac:dyDescent="0.2">
      <c r="A26" s="11" t="s">
        <v>81</v>
      </c>
      <c r="B26" s="23">
        <v>8190</v>
      </c>
      <c r="C26" s="23">
        <v>0</v>
      </c>
      <c r="D26" s="23">
        <f t="shared" si="0"/>
        <v>8190</v>
      </c>
      <c r="E26" s="23">
        <v>5556.41</v>
      </c>
      <c r="F26" s="23">
        <v>5556.41</v>
      </c>
      <c r="G26" s="23">
        <f t="shared" si="1"/>
        <v>2633.59</v>
      </c>
      <c r="H26" s="6">
        <v>3400</v>
      </c>
    </row>
    <row r="27" spans="1:8" x14ac:dyDescent="0.2">
      <c r="A27" s="11" t="s">
        <v>82</v>
      </c>
      <c r="B27" s="23">
        <v>27098</v>
      </c>
      <c r="C27" s="23">
        <v>28300.080000000002</v>
      </c>
      <c r="D27" s="23">
        <f t="shared" si="0"/>
        <v>55398.080000000002</v>
      </c>
      <c r="E27" s="23">
        <v>53737.25</v>
      </c>
      <c r="F27" s="23">
        <v>53737.25</v>
      </c>
      <c r="G27" s="23">
        <f t="shared" si="1"/>
        <v>1660.8300000000017</v>
      </c>
      <c r="H27" s="6">
        <v>3500</v>
      </c>
    </row>
    <row r="28" spans="1:8" x14ac:dyDescent="0.2">
      <c r="A28" s="11" t="s">
        <v>129</v>
      </c>
      <c r="B28" s="23">
        <v>14198</v>
      </c>
      <c r="C28" s="23">
        <v>-14196</v>
      </c>
      <c r="D28" s="23">
        <f t="shared" si="0"/>
        <v>2</v>
      </c>
      <c r="E28" s="23">
        <v>0</v>
      </c>
      <c r="F28" s="23">
        <v>0</v>
      </c>
      <c r="G28" s="23">
        <f t="shared" si="1"/>
        <v>2</v>
      </c>
      <c r="H28" s="6">
        <v>3600</v>
      </c>
    </row>
    <row r="29" spans="1:8" x14ac:dyDescent="0.2">
      <c r="A29" s="11" t="s">
        <v>83</v>
      </c>
      <c r="B29" s="23">
        <v>4368</v>
      </c>
      <c r="C29" s="23">
        <v>0</v>
      </c>
      <c r="D29" s="23">
        <f t="shared" si="0"/>
        <v>4368</v>
      </c>
      <c r="E29" s="23">
        <v>4172</v>
      </c>
      <c r="F29" s="23">
        <v>4172</v>
      </c>
      <c r="G29" s="23">
        <f t="shared" si="1"/>
        <v>196</v>
      </c>
      <c r="H29" s="6">
        <v>3700</v>
      </c>
    </row>
    <row r="30" spans="1:8" x14ac:dyDescent="0.2">
      <c r="A30" s="11" t="s">
        <v>84</v>
      </c>
      <c r="B30" s="23">
        <v>72862</v>
      </c>
      <c r="C30" s="23">
        <v>171010.28</v>
      </c>
      <c r="D30" s="23">
        <f t="shared" si="0"/>
        <v>243872.28</v>
      </c>
      <c r="E30" s="23">
        <v>224194</v>
      </c>
      <c r="F30" s="23">
        <v>224194</v>
      </c>
      <c r="G30" s="23">
        <f t="shared" si="1"/>
        <v>19678.28</v>
      </c>
      <c r="H30" s="6">
        <v>3800</v>
      </c>
    </row>
    <row r="31" spans="1:8" x14ac:dyDescent="0.2">
      <c r="A31" s="11" t="s">
        <v>18</v>
      </c>
      <c r="B31" s="23">
        <v>74596</v>
      </c>
      <c r="C31" s="23">
        <v>0</v>
      </c>
      <c r="D31" s="23">
        <f t="shared" si="0"/>
        <v>74596</v>
      </c>
      <c r="E31" s="23">
        <v>71251</v>
      </c>
      <c r="F31" s="23">
        <v>71251</v>
      </c>
      <c r="G31" s="23">
        <f t="shared" si="1"/>
        <v>3345</v>
      </c>
      <c r="H31" s="6">
        <v>3900</v>
      </c>
    </row>
    <row r="32" spans="1:8" x14ac:dyDescent="0.2">
      <c r="A32" s="9" t="s">
        <v>121</v>
      </c>
      <c r="B32" s="28">
        <f>SUM(B33:B41)</f>
        <v>74600</v>
      </c>
      <c r="C32" s="28">
        <f>SUM(C33:C41)</f>
        <v>0</v>
      </c>
      <c r="D32" s="28">
        <f t="shared" si="0"/>
        <v>74600</v>
      </c>
      <c r="E32" s="28">
        <f>SUM(E33:E41)</f>
        <v>56868.5</v>
      </c>
      <c r="F32" s="28">
        <f>SUM(F33:F41)</f>
        <v>56868.5</v>
      </c>
      <c r="G32" s="28">
        <f t="shared" si="1"/>
        <v>17731.5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20000</v>
      </c>
      <c r="C36" s="23">
        <v>0</v>
      </c>
      <c r="D36" s="23">
        <f t="shared" si="0"/>
        <v>20000</v>
      </c>
      <c r="E36" s="23">
        <v>20000</v>
      </c>
      <c r="F36" s="23">
        <v>20000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54600</v>
      </c>
      <c r="C37" s="23">
        <v>0</v>
      </c>
      <c r="D37" s="23">
        <f t="shared" si="0"/>
        <v>54600</v>
      </c>
      <c r="E37" s="23">
        <v>36868.5</v>
      </c>
      <c r="F37" s="23">
        <v>36868.5</v>
      </c>
      <c r="G37" s="23">
        <f t="shared" si="1"/>
        <v>17731.5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3</v>
      </c>
      <c r="C42" s="28">
        <f>SUM(C43:C51)</f>
        <v>0</v>
      </c>
      <c r="D42" s="28">
        <f t="shared" si="0"/>
        <v>3</v>
      </c>
      <c r="E42" s="28">
        <f>SUM(E43:E51)</f>
        <v>0</v>
      </c>
      <c r="F42" s="28">
        <f>SUM(F43:F51)</f>
        <v>0</v>
      </c>
      <c r="G42" s="28">
        <f t="shared" si="1"/>
        <v>3</v>
      </c>
      <c r="H42" s="10">
        <v>0</v>
      </c>
    </row>
    <row r="43" spans="1:8" x14ac:dyDescent="0.2">
      <c r="A43" s="3" t="s">
        <v>92</v>
      </c>
      <c r="B43" s="23">
        <v>3</v>
      </c>
      <c r="C43" s="23">
        <v>0</v>
      </c>
      <c r="D43" s="23">
        <f t="shared" si="0"/>
        <v>3</v>
      </c>
      <c r="E43" s="23">
        <v>0</v>
      </c>
      <c r="F43" s="23">
        <v>0</v>
      </c>
      <c r="G43" s="23">
        <f t="shared" si="1"/>
        <v>3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3002330</v>
      </c>
      <c r="C76" s="26">
        <f t="shared" si="4"/>
        <v>181814.28</v>
      </c>
      <c r="D76" s="26">
        <f t="shared" si="4"/>
        <v>3184144.28</v>
      </c>
      <c r="E76" s="26">
        <f t="shared" si="4"/>
        <v>2880685.42</v>
      </c>
      <c r="F76" s="26">
        <f t="shared" si="4"/>
        <v>2880685.42</v>
      </c>
      <c r="G76" s="26">
        <f t="shared" si="4"/>
        <v>303458.85999999993</v>
      </c>
    </row>
    <row r="78" spans="1:8" x14ac:dyDescent="0.2">
      <c r="A78" s="1" t="s">
        <v>118</v>
      </c>
    </row>
    <row r="83" spans="1:2" x14ac:dyDescent="0.2">
      <c r="A83" s="1" t="s">
        <v>136</v>
      </c>
      <c r="B83" s="1" t="s">
        <v>137</v>
      </c>
    </row>
    <row r="84" spans="1:2" x14ac:dyDescent="0.2">
      <c r="A84" s="1" t="s">
        <v>138</v>
      </c>
      <c r="B84" s="1" t="s">
        <v>139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opLeftCell="A7" workbookViewId="0">
      <selection activeCell="F25" sqref="F25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3002330</v>
      </c>
      <c r="C15" s="28">
        <f t="shared" si="3"/>
        <v>181814.28</v>
      </c>
      <c r="D15" s="28">
        <f t="shared" si="3"/>
        <v>3184144.28</v>
      </c>
      <c r="E15" s="28">
        <f t="shared" si="3"/>
        <v>2880685.42</v>
      </c>
      <c r="F15" s="28">
        <f t="shared" si="3"/>
        <v>2880685.42</v>
      </c>
      <c r="G15" s="28">
        <f t="shared" si="3"/>
        <v>303458.85999999987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3002330</v>
      </c>
      <c r="C19" s="23">
        <v>181814.28</v>
      </c>
      <c r="D19" s="23">
        <f t="shared" si="5"/>
        <v>3184144.28</v>
      </c>
      <c r="E19" s="23">
        <v>2880685.42</v>
      </c>
      <c r="F19" s="23">
        <v>2880685.42</v>
      </c>
      <c r="G19" s="23">
        <f t="shared" si="4"/>
        <v>303458.85999999987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3002330</v>
      </c>
      <c r="C41" s="24">
        <f t="shared" si="12"/>
        <v>181814.28</v>
      </c>
      <c r="D41" s="24">
        <f t="shared" si="12"/>
        <v>3184144.28</v>
      </c>
      <c r="E41" s="24">
        <f t="shared" si="12"/>
        <v>2880685.42</v>
      </c>
      <c r="F41" s="24">
        <f t="shared" si="12"/>
        <v>2880685.42</v>
      </c>
      <c r="G41" s="24">
        <f t="shared" si="12"/>
        <v>303458.85999999987</v>
      </c>
    </row>
    <row r="43" spans="1:7" x14ac:dyDescent="0.2">
      <c r="A43" s="1" t="s">
        <v>118</v>
      </c>
    </row>
    <row r="48" spans="1:7" x14ac:dyDescent="0.2">
      <c r="A48" s="1" t="s">
        <v>136</v>
      </c>
      <c r="B48" s="1" t="s">
        <v>137</v>
      </c>
    </row>
    <row r="49" spans="1:2" x14ac:dyDescent="0.2">
      <c r="A49" s="1" t="s">
        <v>138</v>
      </c>
      <c r="B49" s="1" t="s">
        <v>139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2026-01-27T20:42:12Z</cp:lastPrinted>
  <dcterms:created xsi:type="dcterms:W3CDTF">2014-02-10T03:37:14Z</dcterms:created>
  <dcterms:modified xsi:type="dcterms:W3CDTF">2026-01-28T16:37:55Z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