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esktop\4 to Trimestre\Inf. Contable\"/>
    </mc:Choice>
  </mc:AlternateContent>
  <xr:revisionPtr revIDLastSave="0" documentId="8_{5DCB3035-3727-4B2A-873C-053B2A58FBD8}" xr6:coauthVersionLast="47" xr6:coauthVersionMax="47" xr10:uidLastSave="{00000000-0000-0000-0000-000000000000}"/>
  <bookViews>
    <workbookView xWindow="-120" yWindow="-120" windowWidth="20730" windowHeight="110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<sst xmlns="http://schemas.openxmlformats.org/spreadsheetml/2006/main" count="854" uniqueCount="598">
  <si>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</si>
  <si>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</si>
  <si>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</si>
  <si>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</si>
  <si>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</si>
  <si>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</si>
  <si>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</si>
  <si>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</si>
  <si>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</si>
  <si>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</si>
  <si>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</si>
  <si>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</si>
  <si>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</si>
  <si>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</si>
  <si>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</si>
  <si>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</si>
  <si>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</si>
  <si>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</si>
  <si>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</si>
  <si>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</si>
  <si>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</si>
  <si>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</si>
  <si>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</si>
  <si>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</si>
  <si>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</si>
  <si>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</si>
  <si>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</si>
  <si>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</si>
  <si>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</si>
  <si>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</si>
  <si>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</si>
  <si>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</si>
  <si>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</si>
  <si>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</si>
  <si>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</si>
  <si>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</si>
  <si>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</si>
  <si>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</si>
  <si>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</si>
  <si>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</si>
  <si>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</si>
  <si>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</si>
  <si>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</si>
  <si>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</si>
  <si>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</si>
  <si>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</si>
  <si>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</si>
  <si>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</si>
  <si>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</si>
  <si>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</si>
  <si>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</si>
  <si>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</si>
  <si>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</si>
  <si>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</si>
  <si>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</si>
  <si>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</si>
  <si>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</si>
  <si>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</si>
  <si>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</si>
  <si>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</si>
  <si>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</si>
  <si>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</si>
  <si>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</si>
  <si>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</si>
  <si>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</si>
  <si>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</si>
  <si>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</si>
  <si>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</si>
  <si>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</si>
  <si>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</si>
  <si>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</si>
  <si>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</si>
  <si>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</si>
  <si>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</si>
  <si>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</si>
  <si>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</si>
  <si>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</si>
  <si>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</si>
  <si>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</si>
  <si>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</si>
  <si>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</si>
  <si>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</si>
  <si>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</si>
  <si>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</si>
  <si>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</si>
  <si>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</si>
  <si>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</si>
  <si>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</si>
  <si>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</si>
  <si>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</si>
  <si>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</si>
  <si>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</si>
  <si>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</si>
  <si>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</si>
  <si>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</si>
  <si>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</si>
  <si>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</si>
  <si>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</si>
  <si>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</si>
  <si>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</si>
  <si>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</si>
  <si>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</si>
  <si>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</si>
  <si>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</si>
  <si>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</si>
  <si>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</si>
  <si>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</si>
  <si>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</si>
  <si>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</si>
  <si>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</si>
  <si>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</si>
  <si>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</si>
  <si>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</si>
  <si>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</si>
  <si>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</si>
  <si>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</si>
  <si>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</si>
  <si>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</si>
  <si>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</si>
  <si>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</si>
  <si>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</si>
  <si>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</si>
  <si>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</si>
  <si>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</si>
  <si>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</si>
  <si>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</si>
  <si>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</si>
  <si>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</si>
  <si>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</si>
  <si>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</si>
  <si>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</si>
  <si>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</si>
  <si>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</si>
  <si>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</si>
  <si>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</si>
  <si>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</si>
  <si>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</si>
  <si>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</si>
  <si>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</si>
  <si>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</si>
  <si>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</si>
  <si>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</si>
  <si>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</si>
  <si>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</si>
  <si>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</si>
  <si>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</si>
  <si>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</si>
  <si>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</si>
  <si>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</si>
  <si>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</si>
  <si>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</si>
  <si>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</si>
  <si>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</si>
  <si>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</si>
  <si>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</si>
  <si>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</si>
  <si>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</si>
  <si>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</si>
  <si>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</si>
  <si>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</si>
  <si>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</si>
  <si>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</si>
  <si>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</si>
  <si>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</si>
  <si>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</si>
  <si>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</si>
  <si>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</si>
  <si>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</si>
  <si>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</si>
  <si>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</si>
  <si>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</si>
  <si>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</si>
  <si>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</si>
  <si>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</si>
  <si>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</si>
  <si>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</si>
  <si>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</si>
  <si>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</si>
  <si>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</si>
  <si>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</si>
  <si>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</si>
  <si>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</si>
  <si>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</si>
  <si>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</si>
  <si>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</si>
  <si>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</si>
  <si>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</si>
  <si>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</si>
  <si>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</si>
  <si>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</si>
  <si>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</si>
  <si>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</si>
  <si>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</si>
  <si>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</si>
  <si>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</si>
  <si>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</si>
  <si>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</si>
  <si>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</si>
  <si>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</si>
  <si>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</si>
  <si>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</si>
  <si>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</si>
  <si>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</si>
  <si>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</si>
  <si>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</si>
  <si>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</si>
  <si>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</si>
  <si>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</si>
  <si>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</si>
  <si>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</si>
  <si>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</si>
  <si>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</si>
  <si>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</si>
  <si>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</si>
  <si>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</si>
  <si>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</si>
  <si>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</si>
  <si>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</si>
  <si>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</si>
  <si>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</si>
  <si>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</si>
  <si>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</si>
  <si>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</si>
  <si>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</si>
  <si>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</si>
  <si>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</si>
  <si>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</si>
  <si>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</si>
  <si>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</si>
  <si>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</si>
  <si>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</si>
  <si>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</si>
  <si>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</si>
  <si>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</si>
  <si>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</si>
  <si>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</si>
  <si>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</si>
  <si>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</si>
  <si>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</si>
  <si>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</si>
  <si>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</si>
  <si>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</si>
  <si>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</si>
  <si>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</si>
  <si>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</si>
  <si>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</si>
  <si>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</si>
  <si>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</si>
  <si>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</si>
  <si>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</si>
  <si>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</si>
  <si>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</si>
  <si>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</si>
  <si>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</si>
  <si>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</si>
  <si>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</si>
  <si>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</si>
  <si>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</si>
  <si>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</si>
  <si>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</si>
  <si>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</si>
  <si>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</si>
  <si>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</si>
  <si>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</si>
  <si>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</si>
  <si>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</si>
  <si>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</si>
  <si>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</si>
  <si>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</si>
  <si>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</si>
  <si>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</si>
  <si>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</si>
  <si>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</si>
  <si>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</si>
  <si>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</si>
  <si>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</si>
  <si>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</si>
  <si>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</si>
  <si>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</si>
  <si>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</si>
  <si>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</si>
  <si>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</si>
  <si>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</si>
  <si>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</si>
  <si>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</si>
  <si>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</si>
  <si>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</si>
  <si>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</si>
  <si>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</si>
  <si>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</si>
  <si>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</si>
  <si>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</si>
  <si>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</si>
  <si>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</si>
  <si>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</si>
  <si>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</si>
  <si>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</si>
  <si>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</si>
  <si>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</si>
  <si>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</si>
  <si>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</si>
  <si>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</si>
  <si>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</si>
  <si>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</si>
  <si>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</si>
  <si>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</si>
  <si>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</si>
  <si>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</si>
  <si>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</si>
  <si>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</si>
  <si>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</si>
  <si>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</si>
  <si>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</si>
  <si>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</si>
  <si>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</si>
  <si>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</si>
  <si>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</si>
  <si>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</si>
  <si>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</si>
  <si>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</si>
  <si>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</si>
  <si>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</si>
  <si>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</si>
  <si>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</si>
  <si>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</si>
  <si>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</si>
  <si>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</si>
  <si>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</si>
  <si>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</si>
  <si>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</si>
  <si>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</si>
  <si>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</si>
  <si>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</si>
  <si>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</si>
  <si>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</si>
  <si>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</si>
  <si>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</si>
  <si>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</si>
  <si>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</si>
  <si>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</si>
  <si>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</si>
  <si>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</si>
  <si>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</si>
  <si>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</si>
  <si>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</si>
  <si>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</si>
  <si>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</si>
  <si>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</si>
  <si>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</si>
  <si>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</si>
  <si>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</si>
  <si>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</si>
  <si>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</si>
  <si>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</si>
  <si>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</si>
  <si>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</si>
  <si>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</si>
  <si>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</si>
  <si>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</si>
  <si>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</si>
  <si>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</si>
  <si>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</si>
  <si>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</si>
  <si>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</si>
  <si>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</si>
  <si>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</si>
  <si>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</si>
  <si>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</si>
  <si>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</si>
  <si>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</si>
  <si>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</si>
  <si>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</si>
  <si>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</si>
  <si>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</si>
  <si>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</si>
  <si>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</si>
  <si>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</si>
  <si>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</si>
  <si>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</si>
  <si>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</si>
  <si>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</si>
  <si>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</si>
  <si>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</si>
  <si>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</si>
  <si>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</si>
  <si>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</si>
  <si>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</si>
  <si>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</si>
  <si>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</si>
  <si>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</si>
  <si>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</si>
  <si>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</si>
  <si>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</si>
  <si>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</si>
  <si>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</si>
  <si>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</si>
  <si>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</si>
  <si>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</si>
  <si>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</si>
  <si>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</si>
  <si>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</si>
  <si>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</si>
  <si>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</si>
  <si>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</si>
  <si>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</si>
  <si>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</si>
  <si>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</si>
  <si>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</si>
  <si>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</si>
  <si>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</si>
  <si>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</si>
  <si>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</si>
  <si>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</si>
  <si>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</si>
  <si>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</si>
  <si>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</si>
  <si>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</si>
  <si>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</si>
  <si>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</si>
  <si>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</si>
  <si>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</si>
  <si>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</si>
  <si>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</si>
  <si>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</si>
  <si>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</si>
  <si>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</si>
  <si>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</si>
  <si>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</si>
  <si>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</si>
  <si>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</si>
  <si>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</si>
  <si>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</si>
  <si>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</si>
  <si>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</si>
  <si>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</si>
  <si>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</si>
  <si>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</si>
  <si>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</si>
  <si>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</si>
  <si>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</si>
  <si>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</si>
  <si>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</si>
  <si>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</si>
  <si>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</si>
  <si>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</si>
  <si>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</si>
  <si>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</si>
  <si>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</si>
  <si>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</si>
  <si>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</si>
  <si>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</si>
  <si>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</si>
  <si>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</si>
  <si>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</si>
  <si>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</si>
  <si>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</si>
  <si>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</si>
  <si>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</si>
  <si>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</si>
  <si>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</si>
  <si>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</si>
  <si>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</si>
  <si>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</si>
  <si>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</si>
  <si>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</si>
  <si>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</si>
  <si>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</si>
  <si>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</si>
  <si>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</si>
  <si>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</si>
  <si>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</si>
  <si>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</si>
  <si>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</si>
  <si>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</si>
  <si>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</si>
  <si>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</si>
  <si>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</si>
  <si>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</si>
  <si>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</si>
  <si>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</si>
  <si>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</si>
  <si>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</si>
  <si>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</si>
  <si>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</si>
  <si>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</si>
  <si>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</si>
  <si>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</si>
  <si>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</si>
  <si>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</si>
  <si>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</si>
  <si>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</si>
  <si>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</si>
  <si>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</si>
  <si>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</si>
  <si>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</si>
  <si>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</si>
  <si>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</si>
  <si>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</si>
  <si>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</si>
  <si>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</si>
  <si>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</si>
  <si>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</si>
  <si>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</si>
  <si>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</si>
  <si>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</si>
  <si>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</si>
  <si>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</si>
  <si>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</si>
  <si>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</si>
  <si>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</si>
  <si>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</si>
  <si>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</si>
  <si>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</si>
  <si>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</si>
  <si>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</si>
  <si>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</si>
  <si>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</si>
  <si>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</si>
  <si>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</si>
  <si>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</si>
  <si>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</si>
  <si>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</si>
  <si>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</si>
  <si>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</si>
  <si>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</si>
  <si>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</si>
  <si>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</si>
  <si>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</si>
  <si>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</si>
  <si>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</si>
  <si>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</si>
  <si>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</si>
  <si>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</si>
  <si>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</si>
  <si>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</si>
  <si>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</si>
  <si>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</si>
  <si>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</si>
  <si>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</si>
  <si>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</si>
  <si>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</si>
  <si>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</si>
  <si>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</si>
  <si>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</si>
  <si>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</si>
  <si>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</si>
  <si>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</si>
  <si>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</si>
  <si>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</si>
  <si>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</si>
  <si>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</si>
  <si>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</si>
  <si>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</si>
  <si>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</si>
  <si>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</si>
  <si>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</si>
  <si>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</si>
  <si>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</si>
  <si>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</si>
  <si>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</si>
  <si>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</si>
  <si>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</si>
  <si>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</si>
  <si>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</si>
  <si>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</si>
  <si>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</si>
  <si>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</si>
  <si>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</si>
  <si>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</si>
  <si>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</si>
  <si>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</si>
  <si>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</si>
  <si>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</si>
  <si>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</si>
  <si>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</si>
  <si>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</si>
  <si>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</si>
  <si>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</si>
  <si>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</si>
  <si>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</si>
  <si>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</si>
  <si>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</si>
  <si>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</si>
  <si>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</si>
  <si>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</si>
  <si>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</si>
  <si>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</si>
  <si>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</si>
  <si>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</si>
  <si>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</si>
  <si>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</si>
  <si>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</si>
  <si>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</si>
  <si>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</si>
  <si>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</si>
  <si>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</si>
  <si>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INTEGRAL PARA EL DESARROLLO DE LA FAMILIA DEL MUNICIPIO DE MOROLEÓN,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</si>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</sst>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16602888.66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3254926.34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3254926.34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3254926.34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13286329.99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13286329.99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13286329.99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61632.33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61632.33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61632.33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16940510.899999999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14943926.34</v>
      </c>
      <c r="D95" s="112">
        <f>C95/$C$94</f>
        <v>0.88214141994973727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10043277.539999999</v>
      </c>
      <c r="D96" s="112">
        <f t="shared" ref="D96:D159" si="0">C96/$C$94</f>
        <v>0.59285564640202204</v>
      </c>
      <c r="E96" s="41"/>
    </row>
    <row r="97" spans="1:5" x14ac:dyDescent="0.2">
      <c r="A97" s="43">
        <v>5111</v>
      </c>
      <c r="B97" s="41" t="s">
        <v>280</v>
      </c>
      <c r="C97" s="141">
        <v>5670679.7400000002</v>
      </c>
      <c r="D97" s="44">
        <f t="shared" si="0"/>
        <v>0.33474077455361756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1110528.43</v>
      </c>
      <c r="D99" s="44">
        <f t="shared" si="0"/>
        <v>6.5554600835562762E-2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3262069.37</v>
      </c>
      <c r="D101" s="44">
        <f t="shared" si="0"/>
        <v>0.19256027101284179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3830287.76</v>
      </c>
      <c r="D103" s="112">
        <f t="shared" si="0"/>
        <v>0.22610225763616137</v>
      </c>
      <c r="E103" s="41"/>
    </row>
    <row r="104" spans="1:5" x14ac:dyDescent="0.2">
      <c r="A104" s="43">
        <v>5121</v>
      </c>
      <c r="B104" s="41" t="s">
        <v>287</v>
      </c>
      <c r="C104" s="141">
        <v>227687.49</v>
      </c>
      <c r="D104" s="44">
        <f t="shared" si="0"/>
        <v>1.3440414598121713E-2</v>
      </c>
      <c r="E104" s="41"/>
    </row>
    <row r="105" spans="1:5" x14ac:dyDescent="0.2">
      <c r="A105" s="43">
        <v>5122</v>
      </c>
      <c r="B105" s="41" t="s">
        <v>288</v>
      </c>
      <c r="C105" s="141">
        <v>426593.14</v>
      </c>
      <c r="D105" s="44">
        <f t="shared" si="0"/>
        <v>2.5181834392019431E-2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33300</v>
      </c>
      <c r="D107" s="44">
        <f t="shared" si="0"/>
        <v>1.965702226843702E-3</v>
      </c>
      <c r="E107" s="41"/>
    </row>
    <row r="108" spans="1:5" x14ac:dyDescent="0.2">
      <c r="A108" s="43">
        <v>5125</v>
      </c>
      <c r="B108" s="41" t="s">
        <v>291</v>
      </c>
      <c r="C108" s="141">
        <v>2023268.71</v>
      </c>
      <c r="D108" s="44">
        <f t="shared" si="0"/>
        <v>0.11943374801051602</v>
      </c>
      <c r="E108" s="41"/>
    </row>
    <row r="109" spans="1:5" x14ac:dyDescent="0.2">
      <c r="A109" s="43">
        <v>5126</v>
      </c>
      <c r="B109" s="41" t="s">
        <v>292</v>
      </c>
      <c r="C109" s="141">
        <v>996973.91</v>
      </c>
      <c r="D109" s="44">
        <f t="shared" si="0"/>
        <v>5.8851466516278449E-2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122464.51</v>
      </c>
      <c r="D112" s="44">
        <f t="shared" si="0"/>
        <v>7.2290918923820658E-3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1070361.04</v>
      </c>
      <c r="D113" s="112">
        <f t="shared" si="0"/>
        <v>6.3183515911553773E-2</v>
      </c>
      <c r="E113" s="41"/>
    </row>
    <row r="114" spans="1:5" x14ac:dyDescent="0.2">
      <c r="A114" s="43">
        <v>5131</v>
      </c>
      <c r="B114" s="41" t="s">
        <v>297</v>
      </c>
      <c r="C114" s="141">
        <v>133028.4</v>
      </c>
      <c r="D114" s="44">
        <f t="shared" si="0"/>
        <v>7.8526793427463864E-3</v>
      </c>
      <c r="E114" s="41"/>
    </row>
    <row r="115" spans="1:5" x14ac:dyDescent="0.2">
      <c r="A115" s="43">
        <v>5132</v>
      </c>
      <c r="B115" s="41" t="s">
        <v>298</v>
      </c>
      <c r="C115" s="141">
        <v>35860</v>
      </c>
      <c r="D115" s="44">
        <f t="shared" si="0"/>
        <v>2.1168192749133679E-3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148414.64000000001</v>
      </c>
      <c r="D117" s="44">
        <f t="shared" si="0"/>
        <v>8.7609305809070986E-3</v>
      </c>
      <c r="E117" s="41"/>
    </row>
    <row r="118" spans="1:5" x14ac:dyDescent="0.2">
      <c r="A118" s="43">
        <v>5135</v>
      </c>
      <c r="B118" s="41" t="s">
        <v>301</v>
      </c>
      <c r="C118" s="141">
        <v>140740.72</v>
      </c>
      <c r="D118" s="44">
        <f t="shared" si="0"/>
        <v>8.3079383396872653E-3</v>
      </c>
      <c r="E118" s="41"/>
    </row>
    <row r="119" spans="1:5" x14ac:dyDescent="0.2">
      <c r="A119" s="43">
        <v>5136</v>
      </c>
      <c r="B119" s="41" t="s">
        <v>302</v>
      </c>
      <c r="C119" s="141">
        <v>1392</v>
      </c>
      <c r="D119" s="44">
        <f t="shared" si="0"/>
        <v>8.2169894887880872E-5</v>
      </c>
      <c r="E119" s="41"/>
    </row>
    <row r="120" spans="1:5" x14ac:dyDescent="0.2">
      <c r="A120" s="43">
        <v>5137</v>
      </c>
      <c r="B120" s="41" t="s">
        <v>303</v>
      </c>
      <c r="C120" s="141">
        <v>78998.98</v>
      </c>
      <c r="D120" s="44">
        <f t="shared" si="0"/>
        <v>4.6633174445760072E-3</v>
      </c>
      <c r="E120" s="41"/>
    </row>
    <row r="121" spans="1:5" x14ac:dyDescent="0.2">
      <c r="A121" s="43">
        <v>5138</v>
      </c>
      <c r="B121" s="41" t="s">
        <v>304</v>
      </c>
      <c r="C121" s="141">
        <v>350000</v>
      </c>
      <c r="D121" s="44">
        <f t="shared" si="0"/>
        <v>2.0660533915774642E-2</v>
      </c>
      <c r="E121" s="41"/>
    </row>
    <row r="122" spans="1:5" x14ac:dyDescent="0.2">
      <c r="A122" s="43">
        <v>5139</v>
      </c>
      <c r="B122" s="41" t="s">
        <v>305</v>
      </c>
      <c r="C122" s="141">
        <v>181926.3</v>
      </c>
      <c r="D122" s="44">
        <f t="shared" si="0"/>
        <v>1.0739127118061121E-2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1541460.2</v>
      </c>
      <c r="D123" s="112">
        <f t="shared" si="0"/>
        <v>9.0992544976905038E-2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1283117.73</v>
      </c>
      <c r="D133" s="112">
        <f t="shared" si="0"/>
        <v>7.5742563938847915E-2</v>
      </c>
      <c r="E133" s="41"/>
    </row>
    <row r="134" spans="1:5" x14ac:dyDescent="0.2">
      <c r="A134" s="43">
        <v>5241</v>
      </c>
      <c r="B134" s="41" t="s">
        <v>315</v>
      </c>
      <c r="C134" s="141">
        <v>1283117.73</v>
      </c>
      <c r="D134" s="44">
        <f t="shared" si="0"/>
        <v>7.5742563938847915E-2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258342.47</v>
      </c>
      <c r="D138" s="112">
        <f t="shared" si="0"/>
        <v>1.5249981038057124E-2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258342.47</v>
      </c>
      <c r="D140" s="44">
        <f t="shared" si="0"/>
        <v>1.5249981038057124E-2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455124.36</v>
      </c>
      <c r="D181" s="112">
        <f t="shared" si="1"/>
        <v>2.6866035073357795E-2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455124.36</v>
      </c>
      <c r="D182" s="112">
        <f t="shared" si="1"/>
        <v>2.6866035073357795E-2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111216.62</v>
      </c>
      <c r="D185" s="44">
        <f t="shared" si="1"/>
        <v>6.5651278557366296E-3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343725.81</v>
      </c>
      <c r="D187" s="44">
        <f t="shared" si="1"/>
        <v>2.0290167872091747E-2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181.93</v>
      </c>
      <c r="D189" s="44">
        <f t="shared" si="1"/>
        <v>1.073934552941966E-5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25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788580.89</v>
      </c>
      <c r="D15" s="143">
        <v>785823.76</v>
      </c>
      <c r="E15" s="143">
        <v>807838.41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52006.01</v>
      </c>
      <c r="D20" s="143">
        <v>52006.01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7000</v>
      </c>
      <c r="D21" s="143">
        <v>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3480939.85</v>
      </c>
      <c r="D56" s="143">
        <f>SUM(D57:D63)</f>
        <v>111216.62</v>
      </c>
      <c r="E56" s="143">
        <f>SUM(E57:E63)</f>
        <v>769248.29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3336498.5</v>
      </c>
      <c r="D59" s="143">
        <v>111216.62</v>
      </c>
      <c r="E59" s="143">
        <v>769248.29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144441.35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3523294.97</v>
      </c>
      <c r="D64" s="143">
        <f t="shared" ref="D64:E64" si="0">SUM(D65:D72)</f>
        <v>343725.81</v>
      </c>
      <c r="E64" s="143">
        <f t="shared" si="0"/>
        <v>2569084.04</v>
      </c>
    </row>
    <row r="65" spans="1:9" x14ac:dyDescent="0.2">
      <c r="A65" s="16">
        <v>1241</v>
      </c>
      <c r="B65" s="14" t="s">
        <v>158</v>
      </c>
      <c r="C65" s="143">
        <v>771228.42</v>
      </c>
      <c r="D65" s="143">
        <v>76788.05</v>
      </c>
      <c r="E65" s="143">
        <v>466185.06</v>
      </c>
    </row>
    <row r="66" spans="1:9" x14ac:dyDescent="0.2">
      <c r="A66" s="16">
        <v>1242</v>
      </c>
      <c r="B66" s="14" t="s">
        <v>159</v>
      </c>
      <c r="C66" s="143">
        <v>176179.66</v>
      </c>
      <c r="D66" s="143">
        <v>6736.2</v>
      </c>
      <c r="E66" s="143">
        <v>130175.32</v>
      </c>
    </row>
    <row r="67" spans="1:9" x14ac:dyDescent="0.2">
      <c r="A67" s="16">
        <v>1243</v>
      </c>
      <c r="B67" s="14" t="s">
        <v>160</v>
      </c>
      <c r="C67" s="143">
        <v>425435.4</v>
      </c>
      <c r="D67" s="143">
        <v>39870.57</v>
      </c>
      <c r="E67" s="143">
        <v>206302.49</v>
      </c>
    </row>
    <row r="68" spans="1:9" x14ac:dyDescent="0.2">
      <c r="A68" s="16">
        <v>1244</v>
      </c>
      <c r="B68" s="14" t="s">
        <v>161</v>
      </c>
      <c r="C68" s="143">
        <v>2035252</v>
      </c>
      <c r="D68" s="143">
        <v>211080</v>
      </c>
      <c r="E68" s="143">
        <v>1710318.67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115199.49</v>
      </c>
      <c r="D70" s="143">
        <v>9250.99</v>
      </c>
      <c r="E70" s="143">
        <v>56102.5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66413</v>
      </c>
      <c r="D76" s="143">
        <f>SUM(D77:D81)</f>
        <v>181.93</v>
      </c>
      <c r="E76" s="143">
        <f>SUM(E77:E81)</f>
        <v>66413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66413</v>
      </c>
      <c r="D80" s="143">
        <v>181.93</v>
      </c>
      <c r="E80" s="143">
        <v>66413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705129.79</v>
      </c>
      <c r="D110" s="143">
        <f>SUM(D111:D119)</f>
        <v>705129.79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56550.73</v>
      </c>
      <c r="D111" s="143">
        <f>C111</f>
        <v>56550.73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109981.21</v>
      </c>
      <c r="D112" s="143">
        <f t="shared" ref="D112:D119" si="1">C112</f>
        <v>109981.21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538597.85</v>
      </c>
      <c r="D117" s="143">
        <f t="shared" si="1"/>
        <v>538597.85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3336498.58</v>
      </c>
      <c r="E10" s="14"/>
    </row>
    <row r="11" spans="1:5" x14ac:dyDescent="0.2">
      <c r="A11" s="26">
        <v>3130</v>
      </c>
      <c r="B11" s="22" t="s">
        <v>385</v>
      </c>
      <c r="C11" s="146">
        <v>114093.79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-337622.24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1978579.98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1283190.51</v>
      </c>
      <c r="D10" s="146">
        <v>1397632.2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1283190.51</v>
      </c>
      <c r="D16" s="147">
        <f>SUM(D9:D15)</f>
        <v>1397632.2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14610</v>
      </c>
      <c r="D29" s="147">
        <f>SUM(D30:D37)</f>
        <v>437815.98</v>
      </c>
    </row>
    <row r="30" spans="1:5" x14ac:dyDescent="0.2">
      <c r="A30" s="26">
        <v>1241</v>
      </c>
      <c r="B30" s="22" t="s">
        <v>158</v>
      </c>
      <c r="C30" s="146">
        <v>14610</v>
      </c>
      <c r="D30" s="146">
        <v>166461.98000000001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1800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231554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38000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14610</v>
      </c>
      <c r="D44" s="147">
        <f>D21+D29+D38</f>
        <v>437815.98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-337622.24</v>
      </c>
      <c r="D48" s="147">
        <v>-602142.12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455124.36</v>
      </c>
      <c r="D49" s="147">
        <f>D54+D66+D94+D97+D50</f>
        <v>454103.89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455124.36</v>
      </c>
      <c r="D66" s="147">
        <f>D67+D76+D79+D85</f>
        <v>454103.89</v>
      </c>
    </row>
    <row r="67" spans="1:4" x14ac:dyDescent="0.2">
      <c r="A67" s="26">
        <v>5510</v>
      </c>
      <c r="B67" s="22" t="s">
        <v>358</v>
      </c>
      <c r="C67" s="146">
        <f>SUM(C68:C75)</f>
        <v>455124.36</v>
      </c>
      <c r="D67" s="146">
        <f>SUM(D68:D75)</f>
        <v>454103.89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111216.62</v>
      </c>
      <c r="D70" s="146">
        <v>111216.62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343725.81</v>
      </c>
      <c r="D72" s="146">
        <v>342217.37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181.93</v>
      </c>
      <c r="D74" s="146">
        <v>669.9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-0.02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0.01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0.01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117502.12</v>
      </c>
      <c r="D139" s="147">
        <f>D48+D49-D103-D106</f>
        <v>-148038.22999999998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16602888.66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16602888.66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16499996.539999999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14610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14610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455124.36</v>
      </c>
    </row>
    <row r="32" spans="1:3" x14ac:dyDescent="0.2">
      <c r="A32" s="76" t="s">
        <v>470</v>
      </c>
      <c r="B32" s="63" t="s">
        <v>358</v>
      </c>
      <c r="C32" s="93">
        <v>455124.36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16940510.899999999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topLeftCell="A7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0</v>
      </c>
    </row>
    <row r="51" spans="1:3" x14ac:dyDescent="0.2">
      <c r="A51" s="22">
        <v>8220</v>
      </c>
      <c r="B51" s="103" t="s">
        <v>46</v>
      </c>
      <c r="C51" s="160">
        <v>0</v>
      </c>
    </row>
    <row r="52" spans="1:3" x14ac:dyDescent="0.2">
      <c r="A52" s="22">
        <v>8230</v>
      </c>
      <c r="B52" s="103" t="s">
        <v>594</v>
      </c>
      <c r="C52" s="160">
        <v>0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2019-02-13T21:19:08Z</cp:lastPrinted>
  <dcterms:created xsi:type="dcterms:W3CDTF">2012-12-11T20:36:24Z</dcterms:created>
  <dcterms:modified xsi:type="dcterms:W3CDTF">2026-01-21T15:05:22Z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