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4 trimestre\Transparencia\Inf Presupuestal\"/>
    </mc:Choice>
  </mc:AlternateContent>
  <xr:revisionPtr revIDLastSave="0" documentId="8_{6E88055A-7C70-4284-9754-BBDE37A32BAA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<sst xmlns="http://schemas.openxmlformats.org/spreadsheetml/2006/main" count="221" uniqueCount="144">
  <si>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</si>
  <si>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</si>
  <si>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</si>
  <si>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</si>
  <si>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</si>
  <si>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</si>
  <si>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</si>
  <si>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</si>
  <si>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</si>
  <si>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</si>
  <si>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</si>
  <si>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</si>
  <si>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</si>
  <si>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</si>
  <si>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</si>
  <si>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</si>
  <si>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</si>
  <si>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</si>
  <si>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</si>
  <si>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</si>
  <si>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</si>
  <si>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</si>
  <si>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</si>
  <si>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</si>
  <si>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</si>
  <si>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</si>
  <si>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</si>
  <si>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</si>
  <si>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</si>
  <si>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</si>
  <si>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</si>
  <si>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</si>
  <si>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</si>
  <si>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</si>
  <si>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</si>
  <si>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</si>
  <si>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</si>
  <si>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</si>
  <si>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</si>
  <si>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</si>
  <si>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</si>
  <si>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</si>
  <si>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</si>
  <si>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</si>
  <si>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</si>
  <si>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</si>
  <si>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</si>
  <si>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</si>
  <si>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</si>
  <si>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</si>
  <si>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</si>
  <si>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</si>
  <si>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</si>
  <si>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</si>
  <si>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</si>
  <si>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</si>
  <si>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</si>
  <si>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</si>
  <si>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</si>
  <si>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</si>
  <si>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</si>
  <si>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</si>
  <si>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</si>
  <si>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</si>
  <si>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</si>
  <si>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</si>
  <si>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</si>
  <si>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</si>
  <si>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</si>
  <si>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</si>
  <si>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</si>
  <si>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</si>
  <si>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</si>
  <si>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</si>
  <si>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</si>
  <si>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</si>
  <si>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</si>
  <si>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</si>
  <si>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</si>
  <si>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</si>
  <si>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</si>
  <si>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</si>
  <si>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</si>
  <si>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</si>
  <si>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</si>
  <si>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</si>
  <si>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</si>
  <si>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</si>
  <si>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</si>
  <si>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</si>
  <si>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</si>
  <si>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</si>
  <si>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</si>
  <si>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</si>
  <si>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</si>
  <si>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</si>
  <si>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</si>
  <si>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</si>
  <si>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</si>
  <si>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</si>
  <si>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</si>
  <si>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</si>
  <si>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</si>
  <si>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</si>
  <si>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</si>
  <si>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</si>
  <si>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</si>
  <si>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</si>
  <si>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</si>
  <si>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</si>
  <si>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</si>
  <si>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</si>
  <si>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</si>
  <si>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</si>
  <si>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</si>
  <si>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</si>
  <si>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</si>
  <si>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</si>
  <si>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</si>
  <si>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</si>
  <si>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</si>
  <si>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</si>
  <si>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</si>
  <si>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</si>
  <si>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</si>
  <si>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</si>
  <si>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</si>
  <si>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</si>
  <si>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</si>
  <si>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</si>
  <si>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</si>
  <si>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Diciembre de 2025
(Cifras en Pesos)</t>
  </si>
  <si>
    <t>SISTEMA INTEGRAL PARA EL DESARROLLO DE LA FAMILIA DEL MUNICIPIO DE MOROLEÓN, GTO.
Estado Analítico del Ejercicio del Presupuesto de Egresos
Clasificación Económica (por Tipo de Gasto)
Del 1 de Enero al 31 de Diciembre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</si>
  <si>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</si>
  <si>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Diciembre de 2025
(Cifras en Pesos)</t>
  </si>
  <si>
    <t>SISTEMA INTEGRAL PARA EL DESARROLLO DE LA FAMILIA DEL MUNICIPIO DE MOROLEÓN, GTO.
Estado Analítico del Ejercicio del Presupuesto de Egresos
Clasificación Funcional (Finalidad y Función)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</si>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</sst>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0" borderId="8" xfId="0" applyFont="1" applyBorder="1" applyAlignment="1" applyProtection="1">
      <alignment horizontal="center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36">
    <cellStyle name="=C:\WINNT\SYSTEM32\COMMAND.COM" xfId="16" xr:uid="{A9DC24C2-CC61-4EBB-B608-94F7C0B107F3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0F26E97D-E6DB-4A7C-986A-7021BF7FEDC8}"/>
    <cellStyle name="Millares 2 2 3" xfId="18" xr:uid="{B130431A-3CAF-4AD5-8AC1-AD1F3F140E86}"/>
    <cellStyle name="Millares 2 3" xfId="4" xr:uid="{00000000-0005-0000-0000-000003000000}"/>
    <cellStyle name="Millares 2 3 2" xfId="28" xr:uid="{F8B28B62-4666-44C1-B97F-C86712523D6E}"/>
    <cellStyle name="Millares 2 3 3" xfId="19" xr:uid="{51861F81-F625-49C0-A460-D9CDA2E17DE5}"/>
    <cellStyle name="Millares 2 4" xfId="35" xr:uid="{E9714649-7A82-40D8-BB36-1E6128096558}"/>
    <cellStyle name="Millares 2 5" xfId="26" xr:uid="{0777B8CA-3BCD-4768-B2E9-9705BAC70314}"/>
    <cellStyle name="Millares 2 6" xfId="17" xr:uid="{721F3264-3113-4F4F-B7F9-00445DD136EC}"/>
    <cellStyle name="Millares 3" xfId="5" xr:uid="{00000000-0005-0000-0000-000004000000}"/>
    <cellStyle name="Millares 3 2" xfId="29" xr:uid="{14EF91A6-2DFA-4D0C-9590-B6F8A5388FA3}"/>
    <cellStyle name="Millares 3 3" xfId="20" xr:uid="{6BA72363-8DDF-45CC-AFC6-71A0DD3389D2}"/>
    <cellStyle name="Moneda 2" xfId="6" xr:uid="{00000000-0005-0000-0000-000005000000}"/>
    <cellStyle name="Moneda 2 2" xfId="30" xr:uid="{053D3F86-66BB-433B-81F7-C9B7E5DDEBBF}"/>
    <cellStyle name="Moneda 2 3" xfId="21" xr:uid="{EDA176AD-0784-4517-8A8A-16980059D17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1" xr:uid="{08D5E386-0669-429D-A95B-733DE9CF397A}"/>
    <cellStyle name="Normal 2 4" xfId="22" xr:uid="{9EBCA4DD-9397-4B6A-9F5C-B1404131BABF}"/>
    <cellStyle name="Normal 3" xfId="9" xr:uid="{00000000-0005-0000-0000-000009000000}"/>
    <cellStyle name="Normal 3 2" xfId="32" xr:uid="{31C2186E-532F-442D-AA7F-EA892A7812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4" xr:uid="{E6A60D51-CF89-4B96-8AEF-EEC29A561990}"/>
    <cellStyle name="Normal 6 2 3" xfId="24" xr:uid="{9316547F-6933-4BF0-BD27-EB868E3047AD}"/>
    <cellStyle name="Normal 6 3" xfId="33" xr:uid="{40D1AE24-345D-44C1-B5D4-9596DB381F50}"/>
    <cellStyle name="Normal 6 4" xfId="23" xr:uid="{AC270DE0-7854-4934-957F-0A1A89FF59B3}"/>
    <cellStyle name="Porcentual 2" xfId="25" xr:uid="{C4DC1633-E0E5-4EAD-902F-15885D669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809625</xdr:colOff>
      <xdr:row>27</xdr:row>
      <xdr:rowOff>723900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160948A-A97E-413F-AD0D-C3746E1FFE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5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809625</xdr:colOff>
      <xdr:row>16</xdr:row>
      <xdr:rowOff>28575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4731E2-9552-4466-B9F5-C52EBF465A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1B88BABF-5842-4215-AFB1-5B9BD73C875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238125</xdr:colOff>
      <xdr:row>0</xdr:row>
      <xdr:rowOff>19049</xdr:rowOff>
    </xdr:from>
    <xdr:to>
      <xdr:col>6</xdr:col>
      <xdr:colOff>1030634</xdr:colOff>
      <xdr:row>0</xdr:row>
      <xdr:rowOff>695330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A86FA0-5C06-44C2-B017-8180F3CA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7450" y="19049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15</xdr:row>
      <xdr:rowOff>28574</xdr:rowOff>
    </xdr:from>
    <xdr:to>
      <xdr:col>6</xdr:col>
      <xdr:colOff>1011584</xdr:colOff>
      <xdr:row>16</xdr:row>
      <xdr:rowOff>9530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70AE96-8F1C-4661-9FE6-DAE11283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00" y="2924174"/>
          <a:ext cx="792509" cy="676281"/>
        </a:xfrm>
        <a:prstGeom prst="rect">
          <a:avLst/>
        </a:prstGeom>
      </xdr:spPr>
    </xdr:pic>
    <xdr:clientData/>
  </xdr:twoCellAnchor>
  <xdr:twoCellAnchor editAs="oneCell">
    <xdr:from>
      <xdr:col>6</xdr:col>
      <xdr:colOff>217446</xdr:colOff>
      <xdr:row>27</xdr:row>
      <xdr:rowOff>19050</xdr:rowOff>
    </xdr:from>
    <xdr:to>
      <xdr:col>6</xdr:col>
      <xdr:colOff>1021109</xdr:colOff>
      <xdr:row>27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74A56E-C65D-496D-B66F-8BDA97DB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6771" y="5324475"/>
          <a:ext cx="803663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35F35E1-1EC1-4613-AD1D-0535A8578D0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381000</xdr:colOff>
      <xdr:row>0</xdr:row>
      <xdr:rowOff>28575</xdr:rowOff>
    </xdr:from>
    <xdr:to>
      <xdr:col>6</xdr:col>
      <xdr:colOff>1011584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0F1696-8C0E-43A0-8C88-5650CB06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3900" y="28575"/>
          <a:ext cx="630584" cy="538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D2E1628-2C8D-4301-AAE8-4687DC0229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620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295275</xdr:colOff>
      <xdr:row>0</xdr:row>
      <xdr:rowOff>28574</xdr:rowOff>
    </xdr:from>
    <xdr:to>
      <xdr:col>6</xdr:col>
      <xdr:colOff>1021109</xdr:colOff>
      <xdr:row>0</xdr:row>
      <xdr:rowOff>647959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59D8F8-34F3-41A7-A8F4-B086D257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28574"/>
          <a:ext cx="725834" cy="61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983EFBC-3D09-4642-9CC5-09AE961FC9C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7239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219075</xdr:colOff>
      <xdr:row>0</xdr:row>
      <xdr:rowOff>38099</xdr:rowOff>
    </xdr:from>
    <xdr:to>
      <xdr:col>6</xdr:col>
      <xdr:colOff>973484</xdr:colOff>
      <xdr:row>0</xdr:row>
      <xdr:rowOff>681868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D57B1-3D43-44D1-8D9A-C79528E8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38099"/>
          <a:ext cx="754409" cy="643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topLeftCell="A31" workbookViewId="0">
      <selection sqref="A1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3956833.06</v>
      </c>
      <c r="D5" s="23">
        <f>B5+C5</f>
        <v>17332056.390000001</v>
      </c>
      <c r="E5" s="23">
        <v>16499996.539999999</v>
      </c>
      <c r="F5" s="23">
        <v>16499996.539999999</v>
      </c>
      <c r="G5" s="23">
        <f>D5-E5</f>
        <v>832059.85000000149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3956833.06</v>
      </c>
      <c r="D14" s="24">
        <f t="shared" si="4"/>
        <v>17332056.390000001</v>
      </c>
      <c r="E14" s="24">
        <f t="shared" si="4"/>
        <v>16499996.539999999</v>
      </c>
      <c r="F14" s="24">
        <f t="shared" si="4"/>
        <v>16499996.539999999</v>
      </c>
      <c r="G14" s="24">
        <f t="shared" si="4"/>
        <v>832059.85000000149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40" t="s">
        <v>59</v>
      </c>
      <c r="C17" s="41"/>
      <c r="D17" s="41"/>
      <c r="E17" s="41"/>
      <c r="F17" s="42"/>
      <c r="G17" s="35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6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0" t="s">
        <v>134</v>
      </c>
      <c r="B28" s="41"/>
      <c r="C28" s="41"/>
      <c r="D28" s="41"/>
      <c r="E28" s="41"/>
      <c r="F28" s="41"/>
      <c r="G28" s="42"/>
    </row>
    <row r="29" spans="1:7" x14ac:dyDescent="0.2">
      <c r="A29" s="19"/>
      <c r="B29" s="40" t="s">
        <v>59</v>
      </c>
      <c r="C29" s="41"/>
      <c r="D29" s="41"/>
      <c r="E29" s="41"/>
      <c r="F29" s="42"/>
      <c r="G29" s="35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6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3956833.06</v>
      </c>
      <c r="D46" s="23">
        <f t="shared" ref="D46" si="12">B46+C46</f>
        <v>17332056.390000001</v>
      </c>
      <c r="E46" s="23">
        <v>16499996.539999999</v>
      </c>
      <c r="F46" s="23">
        <v>16499996.539999999</v>
      </c>
      <c r="G46" s="23">
        <f t="shared" ref="G46" si="13">D46-E46</f>
        <v>832059.85000000149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3956833.06</v>
      </c>
      <c r="D48" s="24">
        <f t="shared" si="14"/>
        <v>17332056.390000001</v>
      </c>
      <c r="E48" s="24">
        <f t="shared" si="14"/>
        <v>16499996.539999999</v>
      </c>
      <c r="F48" s="24">
        <f t="shared" si="14"/>
        <v>16499996.539999999</v>
      </c>
      <c r="G48" s="24">
        <f t="shared" si="14"/>
        <v>832059.85000000149</v>
      </c>
    </row>
    <row r="50" spans="1:3" x14ac:dyDescent="0.2">
      <c r="A50" s="1" t="s">
        <v>118</v>
      </c>
    </row>
    <row r="52" spans="1:3" x14ac:dyDescent="0.2">
      <c r="A52" s="32" t="s">
        <v>136</v>
      </c>
      <c r="B52" s="33" t="s">
        <v>137</v>
      </c>
      <c r="C52" s="33"/>
    </row>
    <row r="53" spans="1:3" x14ac:dyDescent="0.2">
      <c r="A53" s="32" t="s">
        <v>138</v>
      </c>
      <c r="B53" s="32" t="s">
        <v>139</v>
      </c>
      <c r="C53"/>
    </row>
    <row r="54" spans="1:3" x14ac:dyDescent="0.2">
      <c r="A54" s="32" t="s">
        <v>140</v>
      </c>
      <c r="B54" s="34" t="s">
        <v>141</v>
      </c>
      <c r="C54" s="34"/>
    </row>
    <row r="55" spans="1:3" x14ac:dyDescent="0.2">
      <c r="A55" s="32" t="s">
        <v>142</v>
      </c>
      <c r="B55" s="34" t="s">
        <v>143</v>
      </c>
      <c r="C55" s="34"/>
    </row>
  </sheetData>
  <sheetProtection formatCells="0" formatColumns="0" formatRows="0" insertRows="0" deleteRows="0" autoFilter="0"/>
  <mergeCells count="12">
    <mergeCell ref="B52:C52"/>
    <mergeCell ref="B54:C54"/>
    <mergeCell ref="B55:C55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0" t="s">
        <v>132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3936833.06</v>
      </c>
      <c r="D5" s="23">
        <f>B5+C5</f>
        <v>17021013.919999998</v>
      </c>
      <c r="E5" s="23">
        <v>16227044.07</v>
      </c>
      <c r="F5" s="23">
        <v>16227044.07</v>
      </c>
      <c r="G5" s="23">
        <f>D5-E5</f>
        <v>793969.84999999776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258342.47</v>
      </c>
      <c r="F11" s="23">
        <v>258342.47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3956833.06</v>
      </c>
      <c r="D15" s="26">
        <f t="shared" si="0"/>
        <v>17332056.389999997</v>
      </c>
      <c r="E15" s="26">
        <f t="shared" si="0"/>
        <v>16499996.540000001</v>
      </c>
      <c r="F15" s="26">
        <f t="shared" si="0"/>
        <v>16499996.540000001</v>
      </c>
      <c r="G15" s="26">
        <f t="shared" si="0"/>
        <v>832059.84999999776</v>
      </c>
    </row>
    <row r="18" spans="1:3" x14ac:dyDescent="0.2">
      <c r="A18" s="1" t="s">
        <v>118</v>
      </c>
    </row>
    <row r="19" spans="1:3" x14ac:dyDescent="0.2">
      <c r="A19" s="32" t="s">
        <v>136</v>
      </c>
      <c r="B19" s="33" t="s">
        <v>137</v>
      </c>
      <c r="C19" s="33"/>
    </row>
    <row r="20" spans="1:3" x14ac:dyDescent="0.2">
      <c r="A20" s="32" t="s">
        <v>138</v>
      </c>
      <c r="B20" s="32" t="s">
        <v>139</v>
      </c>
      <c r="C20"/>
    </row>
    <row r="21" spans="1:3" x14ac:dyDescent="0.2">
      <c r="A21" s="32" t="s">
        <v>140</v>
      </c>
      <c r="B21" s="34" t="s">
        <v>141</v>
      </c>
      <c r="C21" s="34"/>
    </row>
    <row r="22" spans="1:3" x14ac:dyDescent="0.2">
      <c r="A22" s="32" t="s">
        <v>142</v>
      </c>
      <c r="B22" s="34" t="s">
        <v>143</v>
      </c>
      <c r="C22" s="34"/>
    </row>
  </sheetData>
  <sheetProtection formatCells="0" formatColumns="0" formatRows="0" autoFilter="0"/>
  <mergeCells count="6">
    <mergeCell ref="B22:C22"/>
    <mergeCell ref="G2:G3"/>
    <mergeCell ref="A1:G1"/>
    <mergeCell ref="B2:F2"/>
    <mergeCell ref="B19:C19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-705000</v>
      </c>
      <c r="D4" s="27">
        <f>B4+C4</f>
        <v>10173885.120000001</v>
      </c>
      <c r="E4" s="27">
        <f>SUM(E5:E11)</f>
        <v>10043277.539999999</v>
      </c>
      <c r="F4" s="27">
        <f>SUM(F5:F11)</f>
        <v>10043277.539999999</v>
      </c>
      <c r="G4" s="27">
        <f>D4-E4</f>
        <v>130607.58000000194</v>
      </c>
    </row>
    <row r="5" spans="1:8" x14ac:dyDescent="0.2">
      <c r="A5" s="11" t="s">
        <v>64</v>
      </c>
      <c r="B5" s="23">
        <v>6295679.7400000002</v>
      </c>
      <c r="C5" s="23">
        <v>-625000</v>
      </c>
      <c r="D5" s="23">
        <f t="shared" ref="D5:D68" si="0">B5+C5</f>
        <v>5670679.7400000002</v>
      </c>
      <c r="E5" s="23">
        <v>5670679.7400000002</v>
      </c>
      <c r="F5" s="23">
        <v>5670679.7400000002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1110528.43</v>
      </c>
      <c r="F7" s="23">
        <v>1110528.43</v>
      </c>
      <c r="G7" s="23">
        <f t="shared" si="1"/>
        <v>72141.449999999953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-80000</v>
      </c>
      <c r="D9" s="23">
        <f t="shared" si="0"/>
        <v>3320535.5</v>
      </c>
      <c r="E9" s="23">
        <v>3262069.37</v>
      </c>
      <c r="F9" s="23">
        <v>3262069.37</v>
      </c>
      <c r="G9" s="23">
        <f t="shared" si="1"/>
        <v>58466.129999999888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3237138.1300000004</v>
      </c>
      <c r="D12" s="28">
        <f t="shared" si="0"/>
        <v>3986955.5700000003</v>
      </c>
      <c r="E12" s="28">
        <f>SUM(E13:E21)</f>
        <v>3830287.76</v>
      </c>
      <c r="F12" s="28">
        <f>SUM(F13:F21)</f>
        <v>3830287.76</v>
      </c>
      <c r="G12" s="28">
        <f t="shared" si="1"/>
        <v>156667.81000000052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223599.49</v>
      </c>
      <c r="D13" s="23">
        <f t="shared" si="0"/>
        <v>296299.49</v>
      </c>
      <c r="E13" s="23">
        <v>227687.49</v>
      </c>
      <c r="F13" s="23">
        <v>227687.49</v>
      </c>
      <c r="G13" s="23">
        <f t="shared" si="1"/>
        <v>68612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331248.67</v>
      </c>
      <c r="D14" s="23">
        <f t="shared" si="0"/>
        <v>443848.67</v>
      </c>
      <c r="E14" s="23">
        <v>426593.14</v>
      </c>
      <c r="F14" s="23">
        <v>426593.14</v>
      </c>
      <c r="G14" s="23">
        <f t="shared" si="1"/>
        <v>17255.52999999997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33300</v>
      </c>
      <c r="F16" s="23">
        <v>33300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2023268.71</v>
      </c>
      <c r="F17" s="23">
        <v>2023268.71</v>
      </c>
      <c r="G17" s="23">
        <f t="shared" si="1"/>
        <v>6731.2900000000373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561056.44999999995</v>
      </c>
      <c r="D18" s="23">
        <f t="shared" si="0"/>
        <v>1038184.74</v>
      </c>
      <c r="E18" s="23">
        <v>996973.91</v>
      </c>
      <c r="F18" s="23">
        <v>996973.91</v>
      </c>
      <c r="G18" s="23">
        <f t="shared" si="1"/>
        <v>41210.829999999958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111233.52</v>
      </c>
      <c r="D21" s="23">
        <f t="shared" si="0"/>
        <v>143433.52000000002</v>
      </c>
      <c r="E21" s="23">
        <v>122464.51</v>
      </c>
      <c r="F21" s="23">
        <v>122464.51</v>
      </c>
      <c r="G21" s="23">
        <f t="shared" si="1"/>
        <v>20969.010000000024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105648.31</v>
      </c>
      <c r="D22" s="28">
        <f t="shared" si="0"/>
        <v>1258720.72</v>
      </c>
      <c r="E22" s="28">
        <f>SUM(E23:E31)</f>
        <v>1070361.04</v>
      </c>
      <c r="F22" s="28">
        <f>SUM(F23:F31)</f>
        <v>1070361.04</v>
      </c>
      <c r="G22" s="28">
        <f t="shared" si="1"/>
        <v>188359.67999999993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6923.65</v>
      </c>
      <c r="D23" s="23">
        <f t="shared" si="0"/>
        <v>176923.65</v>
      </c>
      <c r="E23" s="23">
        <v>133028.4</v>
      </c>
      <c r="F23" s="23">
        <v>133028.4</v>
      </c>
      <c r="G23" s="23">
        <f t="shared" si="1"/>
        <v>43895.25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14500</v>
      </c>
      <c r="D24" s="23">
        <f t="shared" si="0"/>
        <v>37500</v>
      </c>
      <c r="E24" s="23">
        <v>35860</v>
      </c>
      <c r="F24" s="23">
        <v>35860</v>
      </c>
      <c r="G24" s="23">
        <f t="shared" si="1"/>
        <v>1640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-49228.06</v>
      </c>
      <c r="D25" s="23">
        <f t="shared" si="0"/>
        <v>771.94000000000233</v>
      </c>
      <c r="E25" s="23">
        <v>0</v>
      </c>
      <c r="F25" s="23">
        <v>0</v>
      </c>
      <c r="G25" s="23">
        <f t="shared" si="1"/>
        <v>771.94000000000233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148414.64000000001</v>
      </c>
      <c r="F26" s="23">
        <v>148414.64000000001</v>
      </c>
      <c r="G26" s="23">
        <f t="shared" si="1"/>
        <v>17085.359999999986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43452.72</v>
      </c>
      <c r="D27" s="23">
        <f t="shared" si="0"/>
        <v>142952.72</v>
      </c>
      <c r="E27" s="23">
        <v>140740.72</v>
      </c>
      <c r="F27" s="23">
        <v>140740.72</v>
      </c>
      <c r="G27" s="23">
        <f t="shared" si="1"/>
        <v>2212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78998.98</v>
      </c>
      <c r="F29" s="23">
        <v>78998.98</v>
      </c>
      <c r="G29" s="23">
        <f t="shared" si="1"/>
        <v>1701.0200000000041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350000</v>
      </c>
      <c r="F30" s="23">
        <v>350000</v>
      </c>
      <c r="G30" s="23">
        <f t="shared" si="1"/>
        <v>1000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181926.3</v>
      </c>
      <c r="F31" s="23">
        <v>181926.3</v>
      </c>
      <c r="G31" s="23">
        <f t="shared" si="1"/>
        <v>118446.10999999999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1299046.6200000001</v>
      </c>
      <c r="D32" s="28">
        <f t="shared" si="0"/>
        <v>1859794.98</v>
      </c>
      <c r="E32" s="28">
        <f>SUM(E33:E41)</f>
        <v>1541460.2</v>
      </c>
      <c r="F32" s="28">
        <f>SUM(F33:F41)</f>
        <v>1541460.2</v>
      </c>
      <c r="G32" s="28">
        <f t="shared" si="1"/>
        <v>318334.78000000003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1299046.6200000001</v>
      </c>
      <c r="D36" s="23">
        <f t="shared" si="0"/>
        <v>1601452.5100000002</v>
      </c>
      <c r="E36" s="23">
        <v>1283117.73</v>
      </c>
      <c r="F36" s="23">
        <v>1283117.73</v>
      </c>
      <c r="G36" s="23">
        <f t="shared" si="1"/>
        <v>318334.78000000026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258342.47</v>
      </c>
      <c r="F37" s="23">
        <v>258342.47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3956833.0600000005</v>
      </c>
      <c r="D76" s="26">
        <f t="shared" si="4"/>
        <v>17332056.390000001</v>
      </c>
      <c r="E76" s="26">
        <f t="shared" si="4"/>
        <v>16499996.539999999</v>
      </c>
      <c r="F76" s="26">
        <f t="shared" si="4"/>
        <v>16499996.539999999</v>
      </c>
      <c r="G76" s="26">
        <f t="shared" si="4"/>
        <v>832059.85000000242</v>
      </c>
    </row>
    <row r="78" spans="1:8" x14ac:dyDescent="0.2">
      <c r="A78" s="1" t="s">
        <v>118</v>
      </c>
    </row>
    <row r="80" spans="1:8" x14ac:dyDescent="0.2">
      <c r="A80" s="32" t="s">
        <v>136</v>
      </c>
      <c r="B80" s="33" t="s">
        <v>137</v>
      </c>
      <c r="C80" s="33"/>
    </row>
    <row r="81" spans="1:3" x14ac:dyDescent="0.2">
      <c r="A81" s="32" t="s">
        <v>138</v>
      </c>
      <c r="B81" s="32" t="s">
        <v>139</v>
      </c>
      <c r="C81"/>
    </row>
    <row r="82" spans="1:3" x14ac:dyDescent="0.2">
      <c r="A82" s="32" t="s">
        <v>140</v>
      </c>
      <c r="B82" s="34" t="s">
        <v>141</v>
      </c>
      <c r="C82" s="34"/>
    </row>
    <row r="83" spans="1:3" x14ac:dyDescent="0.2">
      <c r="A83" s="32" t="s">
        <v>142</v>
      </c>
      <c r="B83" s="34" t="s">
        <v>143</v>
      </c>
      <c r="C83" s="34"/>
    </row>
  </sheetData>
  <sheetProtection formatCells="0" formatColumns="0" formatRows="0" autoFilter="0"/>
  <mergeCells count="6">
    <mergeCell ref="B83:C83"/>
    <mergeCell ref="A1:G1"/>
    <mergeCell ref="G2:G3"/>
    <mergeCell ref="B2:F2"/>
    <mergeCell ref="B80:C80"/>
    <mergeCell ref="B82:C8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showGridLines="0" workbookViewId="0">
      <selection activeCell="C6" sqref="C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135</v>
      </c>
      <c r="B1" s="41"/>
      <c r="C1" s="41"/>
      <c r="D1" s="41"/>
      <c r="E1" s="41"/>
      <c r="F1" s="41"/>
      <c r="G1" s="42"/>
    </row>
    <row r="2" spans="1:7" x14ac:dyDescent="0.2">
      <c r="A2" s="19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3956833.06</v>
      </c>
      <c r="D15" s="28">
        <f t="shared" si="3"/>
        <v>17332056.390000001</v>
      </c>
      <c r="E15" s="28">
        <f t="shared" si="3"/>
        <v>16499996.539999999</v>
      </c>
      <c r="F15" s="28">
        <f t="shared" si="3"/>
        <v>16499996.539999999</v>
      </c>
      <c r="G15" s="28">
        <f t="shared" si="3"/>
        <v>832059.85000000149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3956833.06</v>
      </c>
      <c r="D21" s="23">
        <f t="shared" si="5"/>
        <v>17332056.390000001</v>
      </c>
      <c r="E21" s="23">
        <v>16499996.539999999</v>
      </c>
      <c r="F21" s="23">
        <v>16499996.539999999</v>
      </c>
      <c r="G21" s="23">
        <f t="shared" si="4"/>
        <v>832059.85000000149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3956833.06</v>
      </c>
      <c r="D41" s="24">
        <f t="shared" si="12"/>
        <v>17332056.390000001</v>
      </c>
      <c r="E41" s="24">
        <f t="shared" si="12"/>
        <v>16499996.539999999</v>
      </c>
      <c r="F41" s="24">
        <f t="shared" si="12"/>
        <v>16499996.539999999</v>
      </c>
      <c r="G41" s="24">
        <f t="shared" si="12"/>
        <v>832059.85000000149</v>
      </c>
    </row>
    <row r="43" spans="1:7" x14ac:dyDescent="0.2">
      <c r="A43" s="1" t="s">
        <v>118</v>
      </c>
    </row>
    <row r="45" spans="1:7" x14ac:dyDescent="0.2">
      <c r="A45" s="32" t="s">
        <v>136</v>
      </c>
      <c r="B45" s="33" t="s">
        <v>137</v>
      </c>
      <c r="C45" s="33"/>
    </row>
    <row r="46" spans="1:7" x14ac:dyDescent="0.2">
      <c r="A46" s="32" t="s">
        <v>138</v>
      </c>
      <c r="B46" s="32" t="s">
        <v>139</v>
      </c>
      <c r="C46"/>
    </row>
    <row r="47" spans="1:7" x14ac:dyDescent="0.2">
      <c r="A47" s="32" t="s">
        <v>140</v>
      </c>
      <c r="B47" s="34" t="s">
        <v>141</v>
      </c>
      <c r="C47" s="34"/>
    </row>
    <row r="48" spans="1:7" x14ac:dyDescent="0.2">
      <c r="A48" s="32" t="s">
        <v>142</v>
      </c>
      <c r="B48" s="34" t="s">
        <v>143</v>
      </c>
      <c r="C48" s="34"/>
    </row>
  </sheetData>
  <sheetProtection formatCells="0" formatColumns="0" formatRows="0" autoFilter="0"/>
  <mergeCells count="6">
    <mergeCell ref="B48:C48"/>
    <mergeCell ref="G2:G3"/>
    <mergeCell ref="A1:G1"/>
    <mergeCell ref="B2:F2"/>
    <mergeCell ref="B45:C45"/>
    <mergeCell ref="B47:C4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2026-02-09T20:18:46Z</cp:lastPrinted>
  <dcterms:created xsi:type="dcterms:W3CDTF">2014-02-10T03:37:14Z</dcterms:created>
  <dcterms:modified xsi:type="dcterms:W3CDTF">2026-02-09T20:19:10Z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