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5B3DF7C4-8E17-4620-9336-0AED2E4A71B6}" xr6:coauthVersionLast="47" xr6:coauthVersionMax="47" xr10:uidLastSave="{00000000-0000-0000-0000-000000000000}"/>
  <bookViews>
    <workbookView xWindow="-120" yWindow="-120" windowWidth="20730" windowHeight="1116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<sst xmlns="http://schemas.openxmlformats.org/spreadsheetml/2006/main" count="899" uniqueCount="608">
  <si>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</si>
  <si>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</si>
  <si>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</si>
  <si>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</si>
  <si>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</si>
  <si>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</si>
  <si>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</si>
  <si>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</si>
  <si>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</si>
  <si>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</si>
  <si>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</si>
  <si>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</si>
  <si>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</si>
  <si>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</si>
  <si>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</si>
  <si>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</si>
  <si>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</si>
  <si>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</si>
  <si>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</si>
  <si>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</si>
  <si>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</si>
  <si>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</si>
  <si>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</si>
  <si>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</si>
  <si>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</si>
  <si>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</si>
  <si>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</si>
  <si>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</si>
  <si>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</si>
  <si>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</si>
  <si>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</si>
  <si>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</si>
  <si>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</si>
  <si>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</si>
  <si>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</si>
  <si>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</si>
  <si>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</si>
  <si>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</si>
  <si>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</si>
  <si>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</si>
  <si>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</si>
  <si>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</si>
  <si>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</si>
  <si>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</si>
  <si>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</si>
  <si>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</si>
  <si>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</si>
  <si>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</si>
  <si>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</si>
  <si>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</si>
  <si>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</si>
  <si>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</si>
  <si>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</si>
  <si>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</si>
  <si>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</si>
  <si>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</si>
  <si>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</si>
  <si>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</si>
  <si>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</si>
  <si>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</si>
  <si>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</si>
  <si>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</si>
  <si>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</si>
  <si>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</si>
  <si>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</si>
  <si>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</si>
  <si>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</si>
  <si>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</si>
  <si>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</si>
  <si>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</si>
  <si>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</si>
  <si>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</si>
  <si>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</si>
  <si>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</si>
  <si>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</si>
  <si>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</si>
  <si>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</si>
  <si>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</si>
  <si>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</si>
  <si>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</si>
  <si>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</si>
  <si>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</si>
  <si>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</si>
  <si>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</si>
  <si>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</si>
  <si>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</si>
  <si>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</si>
  <si>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</si>
  <si>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</si>
  <si>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</si>
  <si>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</si>
  <si>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</si>
  <si>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</si>
  <si>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</si>
  <si>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</si>
  <si>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</si>
  <si>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</si>
  <si>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</si>
  <si>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</si>
  <si>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</si>
  <si>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</si>
  <si>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</si>
  <si>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</si>
  <si>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</si>
  <si>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</si>
  <si>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</si>
  <si>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</si>
  <si>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</si>
  <si>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</si>
  <si>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</si>
  <si>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</si>
  <si>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</si>
  <si>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</si>
  <si>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</si>
  <si>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</si>
  <si>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</si>
  <si>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</si>
  <si>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</si>
  <si>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</si>
  <si>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</si>
  <si>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</si>
  <si>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</si>
  <si>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</si>
  <si>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</si>
  <si>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</si>
  <si>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</si>
  <si>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</si>
  <si>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</si>
  <si>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</si>
  <si>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</si>
  <si>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</si>
  <si>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</si>
  <si>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</si>
  <si>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</si>
  <si>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</si>
  <si>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</si>
  <si>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</si>
  <si>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</si>
  <si>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</si>
  <si>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</si>
  <si>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</si>
  <si>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</si>
  <si>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</si>
  <si>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</si>
  <si>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</si>
  <si>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</si>
  <si>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</si>
  <si>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</si>
  <si>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</si>
  <si>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</si>
  <si>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</si>
  <si>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</si>
  <si>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</si>
  <si>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</si>
  <si>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</si>
  <si>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</si>
  <si>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</si>
  <si>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</si>
  <si>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</si>
  <si>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</si>
  <si>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</si>
  <si>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</si>
  <si>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</si>
  <si>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</si>
  <si>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</si>
  <si>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</si>
  <si>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</si>
  <si>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</si>
  <si>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</si>
  <si>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</si>
  <si>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</si>
  <si>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</si>
  <si>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</si>
  <si>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</si>
  <si>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</si>
  <si>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</si>
  <si>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</si>
  <si>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</si>
  <si>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</si>
  <si>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</si>
  <si>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</si>
  <si>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</si>
  <si>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</si>
  <si>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</si>
  <si>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</si>
  <si>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</si>
  <si>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</si>
  <si>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</si>
  <si>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</si>
  <si>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</si>
  <si>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</si>
  <si>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</si>
  <si>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</si>
  <si>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</si>
  <si>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</si>
  <si>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</si>
  <si>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</si>
  <si>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</si>
  <si>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</si>
  <si>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</si>
  <si>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</si>
  <si>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</si>
  <si>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</si>
  <si>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</si>
  <si>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</si>
  <si>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</si>
  <si>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</si>
  <si>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</si>
  <si>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</si>
  <si>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</si>
  <si>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</si>
  <si>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</si>
  <si>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</si>
  <si>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</si>
  <si>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</si>
  <si>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</si>
  <si>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</si>
  <si>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</si>
  <si>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</si>
  <si>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</si>
  <si>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</si>
  <si>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</si>
  <si>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</si>
  <si>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</si>
  <si>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</si>
  <si>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</si>
  <si>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</si>
  <si>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</si>
  <si>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</si>
  <si>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</si>
  <si>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</si>
  <si>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</si>
  <si>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</si>
  <si>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</si>
  <si>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</si>
  <si>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</si>
  <si>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</si>
  <si>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</si>
  <si>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</si>
  <si>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</si>
  <si>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</si>
  <si>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</si>
  <si>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</si>
  <si>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</si>
  <si>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</si>
  <si>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</si>
  <si>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</si>
  <si>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</si>
  <si>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</si>
  <si>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</si>
  <si>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</si>
  <si>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</si>
  <si>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</si>
  <si>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</si>
  <si>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</si>
  <si>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</si>
  <si>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</si>
  <si>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</si>
  <si>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</si>
  <si>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</si>
  <si>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</si>
  <si>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</si>
  <si>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</si>
  <si>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</si>
  <si>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</si>
  <si>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</si>
  <si>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</si>
  <si>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</si>
  <si>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</si>
  <si>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</si>
  <si>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</si>
  <si>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</si>
  <si>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</si>
  <si>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</si>
  <si>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</si>
  <si>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</si>
  <si>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</si>
  <si>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</si>
  <si>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</si>
  <si>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</si>
  <si>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</si>
  <si>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</si>
  <si>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</si>
  <si>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</si>
  <si>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</si>
  <si>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</si>
  <si>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</si>
  <si>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</si>
  <si>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</si>
  <si>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</si>
  <si>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</si>
  <si>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</si>
  <si>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</si>
  <si>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</si>
  <si>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</si>
  <si>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</si>
  <si>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</si>
  <si>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</si>
  <si>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</si>
  <si>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</si>
  <si>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</si>
  <si>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</si>
  <si>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</si>
  <si>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</si>
  <si>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</si>
  <si>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</si>
  <si>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</si>
  <si>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</si>
  <si>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</si>
  <si>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</si>
  <si>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</si>
  <si>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</si>
  <si>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</si>
  <si>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</si>
  <si>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</si>
  <si>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</si>
  <si>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</si>
  <si>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</si>
  <si>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</si>
  <si>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</si>
  <si>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</si>
  <si>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</si>
  <si>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</si>
  <si>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</si>
  <si>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</si>
  <si>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</si>
  <si>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</si>
  <si>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</si>
  <si>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</si>
  <si>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</si>
  <si>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</si>
  <si>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</si>
  <si>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</si>
  <si>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</si>
  <si>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</si>
  <si>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</si>
  <si>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</si>
  <si>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</si>
  <si>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</si>
  <si>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</si>
  <si>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</si>
  <si>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</si>
  <si>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</si>
  <si>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</si>
  <si>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</si>
  <si>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</si>
  <si>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</si>
  <si>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</si>
  <si>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</si>
  <si>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</si>
  <si>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</si>
  <si>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</si>
  <si>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</si>
  <si>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</si>
  <si>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</si>
  <si>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</si>
  <si>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</si>
  <si>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</si>
  <si>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</si>
  <si>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</si>
  <si>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</si>
  <si>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</si>
  <si>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</si>
  <si>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</si>
  <si>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</si>
  <si>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</si>
  <si>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</si>
  <si>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</si>
  <si>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</si>
  <si>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</si>
  <si>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</si>
  <si>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</si>
  <si>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</si>
  <si>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</si>
  <si>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</si>
  <si>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</si>
  <si>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</si>
  <si>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</si>
  <si>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</si>
  <si>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</si>
  <si>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</si>
  <si>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</si>
  <si>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</si>
  <si>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</si>
  <si>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</si>
  <si>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</si>
  <si>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</si>
  <si>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</si>
  <si>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</si>
  <si>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</si>
  <si>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</si>
  <si>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</si>
  <si>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</si>
  <si>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</si>
  <si>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</si>
  <si>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</si>
  <si>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</si>
  <si>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</si>
  <si>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</si>
  <si>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</si>
  <si>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</si>
  <si>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</si>
  <si>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</si>
  <si>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</si>
  <si>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</si>
  <si>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</si>
  <si>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</si>
  <si>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</si>
  <si>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</si>
  <si>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</si>
  <si>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</si>
  <si>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</si>
  <si>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</si>
  <si>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</si>
  <si>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</si>
  <si>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</si>
  <si>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</si>
  <si>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</si>
  <si>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</si>
  <si>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</si>
  <si>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</si>
  <si>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</si>
  <si>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</si>
  <si>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</si>
  <si>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</si>
  <si>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</si>
  <si>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</si>
  <si>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</si>
  <si>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</si>
  <si>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</si>
  <si>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</si>
  <si>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</si>
  <si>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</si>
  <si>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</si>
  <si>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</si>
  <si>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</si>
  <si>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</si>
  <si>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</si>
  <si>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</si>
  <si>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</si>
  <si>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</si>
  <si>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</si>
  <si>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</si>
  <si>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</si>
  <si>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</si>
  <si>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</si>
  <si>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</si>
  <si>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</si>
  <si>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</si>
  <si>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</si>
  <si>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</si>
  <si>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</si>
  <si>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</si>
  <si>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</si>
  <si>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</si>
  <si>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</si>
  <si>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</si>
  <si>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</si>
  <si>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</si>
  <si>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</si>
  <si>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</si>
  <si>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</si>
  <si>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</si>
  <si>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</si>
  <si>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</si>
  <si>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</si>
  <si>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</si>
  <si>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</si>
  <si>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</si>
  <si>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</si>
  <si>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</si>
  <si>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</si>
  <si>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</si>
  <si>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</si>
  <si>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</si>
  <si>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</si>
  <si>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</si>
  <si>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</si>
  <si>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</si>
  <si>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</si>
  <si>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</si>
  <si>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</si>
  <si>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</si>
  <si>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</si>
  <si>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</si>
  <si>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</si>
  <si>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</si>
  <si>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</si>
  <si>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</si>
  <si>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</si>
  <si>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</si>
  <si>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</si>
  <si>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</si>
  <si>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</si>
  <si>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</si>
  <si>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</si>
  <si>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</si>
  <si>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</si>
  <si>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</si>
  <si>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</si>
  <si>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</si>
  <si>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</si>
  <si>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</si>
  <si>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</si>
  <si>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</si>
  <si>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</si>
  <si>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</si>
  <si>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</si>
  <si>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</si>
  <si>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</si>
  <si>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</si>
  <si>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</si>
  <si>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</si>
  <si>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</si>
  <si>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</si>
  <si>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</si>
  <si>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</si>
  <si>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</si>
  <si>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</si>
  <si>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</si>
  <si>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</si>
  <si>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</si>
  <si>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</si>
  <si>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</si>
  <si>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</si>
  <si>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</si>
  <si>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</si>
  <si>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</si>
  <si>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</si>
  <si>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</si>
  <si>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</si>
  <si>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</si>
  <si>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</si>
  <si>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</si>
  <si>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</si>
  <si>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</si>
  <si>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</si>
  <si>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</si>
  <si>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</si>
  <si>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</si>
  <si>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</si>
  <si>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</si>
  <si>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</si>
  <si>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</si>
  <si>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</si>
  <si>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</si>
  <si>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</si>
  <si>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</si>
  <si>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</si>
  <si>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</si>
  <si>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</si>
  <si>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</si>
  <si>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</si>
  <si>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</si>
  <si>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</si>
  <si>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</si>
  <si>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</si>
  <si>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</si>
  <si>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</si>
  <si>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</si>
  <si>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</si>
  <si>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</si>
  <si>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</si>
  <si>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</si>
  <si>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</si>
  <si>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</si>
  <si>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</si>
  <si>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</si>
  <si>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</si>
  <si>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</si>
  <si>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</si>
  <si>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</si>
  <si>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</si>
  <si>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</si>
  <si>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</si>
  <si>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</si>
  <si>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</si>
  <si>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</si>
  <si>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</si>
  <si>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</si>
  <si>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</si>
  <si>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</si>
  <si>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</si>
  <si>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</si>
  <si>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</si>
  <si>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</si>
  <si>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</si>
  <si>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</si>
  <si>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</si>
  <si>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</si>
  <si>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</si>
  <si>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</si>
  <si>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</si>
  <si>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</si>
  <si>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</si>
  <si>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</si>
  <si>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</si>
  <si>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</si>
  <si>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</si>
  <si>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</si>
  <si>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</si>
  <si>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Patronato de Feria Moroleón, Gto.</t>
  </si>
  <si>
    <t>Del 1 de Enero al 31 de Marzo de 2025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</si>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</sst>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3" applyFont="1" applyAlignment="1" applyProtection="1">
      <alignment vertical="top" wrapText="1"/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zoomScaleNormal="100" zoomScaleSheetLayoutView="100" workbookViewId="0">
      <pane ySplit="5" topLeftCell="A36" activePane="bottomLeft" state="frozen"/>
      <selection activeCell="A14" sqref="A14:B14"/>
      <selection pane="bottomLeft" activeCell="A46" sqref="A46:B5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15" t="s">
        <v>495</v>
      </c>
      <c r="D1" s="116">
        <v>2025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18">
        <v>1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6" spans="1:2" ht="33.75" x14ac:dyDescent="0.2">
      <c r="A46" s="196" t="s">
        <v>603</v>
      </c>
      <c r="B46" s="196" t="s">
        <v>604</v>
      </c>
    </row>
    <row r="47" spans="1:2" x14ac:dyDescent="0.2">
      <c r="A47" s="196" t="s">
        <v>605</v>
      </c>
      <c r="B47" s="196"/>
    </row>
    <row r="48" spans="1:2" x14ac:dyDescent="0.2">
      <c r="A48" s="196"/>
      <c r="B48" s="196"/>
    </row>
    <row r="49" spans="1:2" x14ac:dyDescent="0.2">
      <c r="A49" s="196"/>
      <c r="B49" s="196"/>
    </row>
    <row r="50" spans="1:2" ht="22.5" x14ac:dyDescent="0.2">
      <c r="A50" s="196" t="s">
        <v>606</v>
      </c>
      <c r="B50" s="196" t="s">
        <v>607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203" zoomScaleNormal="100" workbookViewId="0">
      <selection activeCell="B215" sqref="B215:C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601</v>
      </c>
      <c r="B1" s="164"/>
      <c r="C1" s="164"/>
      <c r="D1" s="10" t="s">
        <v>498</v>
      </c>
      <c r="E1" s="19">
        <v>2025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25">
      <c r="A3" s="164" t="s">
        <v>602</v>
      </c>
      <c r="B3" s="164"/>
      <c r="C3" s="164"/>
      <c r="D3" s="10" t="s">
        <v>500</v>
      </c>
      <c r="E3" s="19">
        <v>1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12000270.720000001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12000000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12000000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12000000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270.72000000000003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270.72000000000003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270.72000000000003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11992745.199999999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11992745.199999999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25122</v>
      </c>
      <c r="D96" s="124">
        <f t="shared" ref="D96:D159" si="0">C96/$C$94</f>
        <v>2.0947664259555855E-3</v>
      </c>
      <c r="E96" s="42"/>
    </row>
    <row r="97" spans="1:5" x14ac:dyDescent="0.2">
      <c r="A97" s="44">
        <v>5111</v>
      </c>
      <c r="B97" s="42" t="s">
        <v>280</v>
      </c>
      <c r="C97" s="45">
        <v>25122</v>
      </c>
      <c r="D97" s="46">
        <f t="shared" si="0"/>
        <v>2.0947664259555855E-3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0</v>
      </c>
      <c r="D99" s="46">
        <f t="shared" si="0"/>
        <v>0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600</v>
      </c>
      <c r="D103" s="124">
        <f t="shared" si="0"/>
        <v>5.0030246619431223E-5</v>
      </c>
      <c r="E103" s="42"/>
    </row>
    <row r="104" spans="1:5" x14ac:dyDescent="0.2">
      <c r="A104" s="44">
        <v>5121</v>
      </c>
      <c r="B104" s="42" t="s">
        <v>287</v>
      </c>
      <c r="C104" s="45">
        <v>600</v>
      </c>
      <c r="D104" s="46">
        <f t="shared" si="0"/>
        <v>5.0030246619431223E-5</v>
      </c>
      <c r="E104" s="42"/>
    </row>
    <row r="105" spans="1:5" x14ac:dyDescent="0.2">
      <c r="A105" s="44">
        <v>5122</v>
      </c>
      <c r="B105" s="42" t="s">
        <v>288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0</v>
      </c>
      <c r="D109" s="46">
        <f t="shared" si="0"/>
        <v>0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11967023.199999999</v>
      </c>
      <c r="D113" s="124">
        <f t="shared" si="0"/>
        <v>0.99785520332742494</v>
      </c>
      <c r="E113" s="42"/>
    </row>
    <row r="114" spans="1:5" x14ac:dyDescent="0.2">
      <c r="A114" s="44">
        <v>5131</v>
      </c>
      <c r="B114" s="42" t="s">
        <v>297</v>
      </c>
      <c r="C114" s="45">
        <v>0</v>
      </c>
      <c r="D114" s="46">
        <f t="shared" si="0"/>
        <v>0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300</v>
      </c>
      <c r="C117" s="45">
        <v>1521.2</v>
      </c>
      <c r="D117" s="46">
        <f t="shared" si="0"/>
        <v>1.2684335192913131E-4</v>
      </c>
      <c r="E117" s="42"/>
    </row>
    <row r="118" spans="1:5" x14ac:dyDescent="0.2">
      <c r="A118" s="44">
        <v>5135</v>
      </c>
      <c r="B118" s="42" t="s">
        <v>301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11965000</v>
      </c>
      <c r="D121" s="46">
        <f t="shared" si="0"/>
        <v>0.99768650133582437</v>
      </c>
      <c r="E121" s="42"/>
    </row>
    <row r="122" spans="1:5" x14ac:dyDescent="0.2">
      <c r="A122" s="44">
        <v>5139</v>
      </c>
      <c r="B122" s="42" t="s">
        <v>305</v>
      </c>
      <c r="C122" s="45">
        <v>502</v>
      </c>
      <c r="D122" s="46">
        <f t="shared" si="0"/>
        <v>4.1858639671590793E-5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5" spans="1:5" x14ac:dyDescent="0.2">
      <c r="B215" s="196" t="s">
        <v>603</v>
      </c>
      <c r="C215" s="196" t="s">
        <v>604</v>
      </c>
    </row>
    <row r="216" spans="1:5" x14ac:dyDescent="0.2">
      <c r="B216" s="196" t="s">
        <v>605</v>
      </c>
      <c r="C216" s="196"/>
    </row>
    <row r="217" spans="1:5" x14ac:dyDescent="0.2">
      <c r="B217" s="196"/>
      <c r="C217" s="196"/>
    </row>
    <row r="218" spans="1:5" x14ac:dyDescent="0.2">
      <c r="B218" s="196"/>
      <c r="C218" s="196"/>
    </row>
    <row r="219" spans="1:5" ht="22.5" x14ac:dyDescent="0.2">
      <c r="B219" s="196" t="s">
        <v>606</v>
      </c>
      <c r="C219" s="196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topLeftCell="A154" zoomScale="80" zoomScaleNormal="80" workbookViewId="0">
      <selection activeCell="B174" sqref="B174:C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2025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25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1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3000000</v>
      </c>
      <c r="D23" s="18">
        <v>3000000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10877</v>
      </c>
      <c r="D64" s="18">
        <f t="shared" ref="D64:E64" si="0">SUM(D65:D72)</f>
        <v>0</v>
      </c>
      <c r="E64" s="18">
        <f t="shared" si="0"/>
        <v>0</v>
      </c>
    </row>
    <row r="65" spans="1:9" x14ac:dyDescent="0.2">
      <c r="A65" s="16">
        <v>1241</v>
      </c>
      <c r="B65" s="14" t="s">
        <v>158</v>
      </c>
      <c r="C65" s="18">
        <v>8457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2420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26050</v>
      </c>
      <c r="D76" s="18">
        <f>SUM(D77:D81)</f>
        <v>0</v>
      </c>
      <c r="E76" s="18">
        <f>SUM(E77:E81)</f>
        <v>26050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26050</v>
      </c>
      <c r="D80" s="18">
        <v>0</v>
      </c>
      <c r="E80" s="18">
        <v>26050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84234.340000000011</v>
      </c>
      <c r="D110" s="18">
        <f>SUM(D111:D119)</f>
        <v>84234.340000000011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6791.55</v>
      </c>
      <c r="D111" s="18">
        <f>C111</f>
        <v>6791.55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78162.350000000006</v>
      </c>
      <c r="D112" s="18">
        <f t="shared" ref="D112:D119" si="1">C112</f>
        <v>78162.350000000006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-719.61</v>
      </c>
      <c r="D117" s="18">
        <f t="shared" si="1"/>
        <v>-719.61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0.05</v>
      </c>
      <c r="D119" s="18">
        <f t="shared" si="1"/>
        <v>0.05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4" spans="1:5" x14ac:dyDescent="0.2">
      <c r="B174" s="196" t="s">
        <v>603</v>
      </c>
      <c r="C174" s="196" t="s">
        <v>604</v>
      </c>
    </row>
    <row r="175" spans="1:5" x14ac:dyDescent="0.2">
      <c r="B175" s="196" t="s">
        <v>605</v>
      </c>
      <c r="C175" s="196"/>
    </row>
    <row r="176" spans="1:5" x14ac:dyDescent="0.2">
      <c r="B176" s="196"/>
      <c r="C176" s="196"/>
    </row>
    <row r="177" spans="2:3" x14ac:dyDescent="0.2">
      <c r="B177" s="196"/>
      <c r="C177" s="196"/>
    </row>
    <row r="178" spans="2:3" ht="22.5" x14ac:dyDescent="0.2">
      <c r="B178" s="196" t="s">
        <v>606</v>
      </c>
      <c r="C178" s="196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16" workbookViewId="0">
      <selection activeCell="B31" sqref="B31:C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601</v>
      </c>
      <c r="B1" s="172"/>
      <c r="C1" s="172"/>
      <c r="D1" s="21" t="s">
        <v>498</v>
      </c>
      <c r="E1" s="22">
        <v>2025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602</v>
      </c>
      <c r="B3" s="172"/>
      <c r="C3" s="172"/>
      <c r="D3" s="21" t="s">
        <v>500</v>
      </c>
      <c r="E3" s="22">
        <v>1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7525.52</v>
      </c>
    </row>
    <row r="16" spans="1:5" x14ac:dyDescent="0.2">
      <c r="A16" s="27">
        <v>3220</v>
      </c>
      <c r="B16" s="23" t="s">
        <v>388</v>
      </c>
      <c r="C16" s="28">
        <v>3096098.26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  <row r="31" spans="1:3" x14ac:dyDescent="0.2">
      <c r="B31" s="196" t="s">
        <v>603</v>
      </c>
      <c r="C31" s="196" t="s">
        <v>604</v>
      </c>
    </row>
    <row r="32" spans="1:3" x14ac:dyDescent="0.2">
      <c r="B32" s="196" t="s">
        <v>605</v>
      </c>
      <c r="C32" s="196"/>
    </row>
    <row r="33" spans="2:3" x14ac:dyDescent="0.2">
      <c r="B33" s="196"/>
      <c r="C33" s="196"/>
    </row>
    <row r="34" spans="2:3" x14ac:dyDescent="0.2">
      <c r="B34" s="196"/>
      <c r="C34" s="196"/>
    </row>
    <row r="35" spans="2:3" x14ac:dyDescent="0.2">
      <c r="B35" s="196" t="s">
        <v>606</v>
      </c>
      <c r="C35" s="196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133" zoomScale="130" zoomScaleNormal="130" workbookViewId="0">
      <selection activeCell="B148" sqref="B148:C1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601</v>
      </c>
      <c r="B1" s="172"/>
      <c r="C1" s="172"/>
      <c r="D1" s="21" t="s">
        <v>498</v>
      </c>
      <c r="E1" s="22">
        <v>2025</v>
      </c>
    </row>
    <row r="2" spans="1:5" s="29" customFormat="1" ht="18.95" customHeight="1" x14ac:dyDescent="0.25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25">
      <c r="A3" s="172" t="s">
        <v>602</v>
      </c>
      <c r="B3" s="172"/>
      <c r="C3" s="172"/>
      <c r="D3" s="21" t="s">
        <v>500</v>
      </c>
      <c r="E3" s="22">
        <v>1</v>
      </c>
    </row>
    <row r="4" spans="1:5" s="29" customFormat="1" ht="18.95" customHeight="1" x14ac:dyDescent="0.25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176780.76</v>
      </c>
      <c r="D10" s="28">
        <v>169873.24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176780.76</v>
      </c>
      <c r="D16" s="84">
        <f>SUM(D9:D15)</f>
        <v>169873.24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0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8"/>
    </row>
    <row r="48" spans="1:5" x14ac:dyDescent="0.2">
      <c r="A48" s="34">
        <v>3210</v>
      </c>
      <c r="B48" s="35" t="s">
        <v>521</v>
      </c>
      <c r="C48" s="84">
        <v>7525.52</v>
      </c>
      <c r="D48" s="84">
        <v>33305.19</v>
      </c>
      <c r="E48" s="156"/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703068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2605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2605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0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2605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700463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700463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-6000000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-6000000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-6000000</v>
      </c>
    </row>
    <row r="145" spans="1:4" x14ac:dyDescent="0.2">
      <c r="A145" s="27"/>
      <c r="B145" s="91" t="s">
        <v>539</v>
      </c>
      <c r="C145" s="84">
        <f>C48+C49+C103-C109-C112</f>
        <v>7525.52</v>
      </c>
      <c r="D145" s="84">
        <f>D48+D49+D103-D109-D112</f>
        <v>6736373.1899999995</v>
      </c>
    </row>
    <row r="147" spans="1:4" x14ac:dyDescent="0.2">
      <c r="B147" s="23" t="s">
        <v>518</v>
      </c>
    </row>
    <row r="148" spans="1:4" x14ac:dyDescent="0.2">
      <c r="B148" s="196" t="s">
        <v>603</v>
      </c>
      <c r="C148" s="196" t="s">
        <v>604</v>
      </c>
    </row>
    <row r="149" spans="1:4" x14ac:dyDescent="0.2">
      <c r="B149" s="196" t="s">
        <v>605</v>
      </c>
      <c r="C149" s="196"/>
    </row>
    <row r="150" spans="1:4" x14ac:dyDescent="0.2">
      <c r="B150" s="196"/>
      <c r="C150" s="196"/>
    </row>
    <row r="151" spans="1:4" x14ac:dyDescent="0.2">
      <c r="B151" s="196"/>
      <c r="C151" s="196"/>
    </row>
    <row r="152" spans="1:4" ht="22.5" x14ac:dyDescent="0.2">
      <c r="B152" s="196" t="s">
        <v>606</v>
      </c>
      <c r="C152" s="196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showGridLines="0" topLeftCell="A10" workbookViewId="0">
      <selection activeCell="B24" sqref="B24:C28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601</v>
      </c>
      <c r="B1" s="174"/>
      <c r="C1" s="175"/>
    </row>
    <row r="2" spans="1:3" s="30" customFormat="1" ht="18" customHeight="1" x14ac:dyDescent="0.25">
      <c r="A2" s="176" t="s">
        <v>506</v>
      </c>
      <c r="B2" s="177"/>
      <c r="C2" s="178"/>
    </row>
    <row r="3" spans="1:3" s="30" customFormat="1" ht="18" customHeight="1" x14ac:dyDescent="0.25">
      <c r="A3" s="176" t="s">
        <v>602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2025</v>
      </c>
    </row>
    <row r="6" spans="1:3" x14ac:dyDescent="0.2">
      <c r="A6" s="47" t="s">
        <v>435</v>
      </c>
      <c r="B6" s="47"/>
      <c r="C6" s="92">
        <v>12000270.720000001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12000270.720000001</v>
      </c>
    </row>
    <row r="23" spans="1:3" x14ac:dyDescent="0.2">
      <c r="B23" s="31" t="s">
        <v>518</v>
      </c>
    </row>
    <row r="24" spans="1:3" x14ac:dyDescent="0.2">
      <c r="B24" s="196" t="s">
        <v>603</v>
      </c>
      <c r="C24" s="196" t="s">
        <v>604</v>
      </c>
    </row>
    <row r="25" spans="1:3" x14ac:dyDescent="0.2">
      <c r="B25" s="196" t="s">
        <v>605</v>
      </c>
      <c r="C25" s="196"/>
    </row>
    <row r="26" spans="1:3" x14ac:dyDescent="0.2">
      <c r="B26" s="196"/>
      <c r="C26" s="196"/>
    </row>
    <row r="27" spans="1:3" x14ac:dyDescent="0.2">
      <c r="B27" s="196"/>
      <c r="C27" s="196"/>
    </row>
    <row r="28" spans="1:3" x14ac:dyDescent="0.2">
      <c r="B28" s="196" t="s">
        <v>606</v>
      </c>
      <c r="C28" s="196" t="s">
        <v>607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"/>
  <sheetViews>
    <sheetView showGridLines="0" topLeftCell="A25" workbookViewId="0">
      <selection activeCell="B43" sqref="B43:C4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601</v>
      </c>
      <c r="B1" s="185"/>
      <c r="C1" s="186"/>
    </row>
    <row r="2" spans="1:3" s="33" customFormat="1" ht="18.95" customHeight="1" x14ac:dyDescent="0.25">
      <c r="A2" s="187" t="s">
        <v>508</v>
      </c>
      <c r="B2" s="188"/>
      <c r="C2" s="189"/>
    </row>
    <row r="3" spans="1:3" s="33" customFormat="1" ht="18.95" customHeight="1" x14ac:dyDescent="0.25">
      <c r="A3" s="187" t="s">
        <v>602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47">
        <v>2025</v>
      </c>
    </row>
    <row r="6" spans="1:3" x14ac:dyDescent="0.2">
      <c r="A6" s="72" t="s">
        <v>448</v>
      </c>
      <c r="B6" s="47"/>
      <c r="C6" s="96">
        <v>11993208.199999999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11993208.199999999</v>
      </c>
    </row>
    <row r="42" spans="1:3" x14ac:dyDescent="0.2">
      <c r="B42" s="31" t="s">
        <v>518</v>
      </c>
    </row>
    <row r="43" spans="1:3" x14ac:dyDescent="0.2">
      <c r="B43" s="196" t="s">
        <v>603</v>
      </c>
      <c r="C43" s="196" t="s">
        <v>604</v>
      </c>
    </row>
    <row r="44" spans="1:3" x14ac:dyDescent="0.2">
      <c r="B44" s="196" t="s">
        <v>605</v>
      </c>
      <c r="C44" s="196"/>
    </row>
    <row r="45" spans="1:3" x14ac:dyDescent="0.2">
      <c r="B45" s="196"/>
      <c r="C45" s="196"/>
    </row>
    <row r="46" spans="1:3" x14ac:dyDescent="0.2">
      <c r="B46" s="196"/>
      <c r="C46" s="196"/>
    </row>
    <row r="47" spans="1:3" x14ac:dyDescent="0.2">
      <c r="B47" s="196" t="s">
        <v>606</v>
      </c>
      <c r="C47" s="196" t="s">
        <v>607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abSelected="1" topLeftCell="A46" workbookViewId="0">
      <selection activeCell="C66" sqref="C6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601</v>
      </c>
      <c r="B1" s="193"/>
      <c r="C1" s="193"/>
      <c r="D1" s="193"/>
      <c r="E1" s="193"/>
      <c r="F1" s="193"/>
      <c r="G1" s="21" t="s">
        <v>498</v>
      </c>
      <c r="H1" s="22">
        <v>2025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95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1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553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9000060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9000210.7200000007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-6000000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-12000270.720000001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554</v>
      </c>
      <c r="C48" s="192"/>
    </row>
    <row r="49" spans="1:3" x14ac:dyDescent="0.2">
      <c r="B49" s="149" t="s">
        <v>406</v>
      </c>
      <c r="C49" s="148">
        <f>H1</f>
        <v>2025</v>
      </c>
    </row>
    <row r="50" spans="1:3" x14ac:dyDescent="0.2">
      <c r="A50" s="23">
        <v>8210</v>
      </c>
      <c r="B50" s="112" t="s">
        <v>47</v>
      </c>
      <c r="C50" s="114">
        <v>-9000060</v>
      </c>
    </row>
    <row r="51" spans="1:3" x14ac:dyDescent="0.2">
      <c r="A51" s="23">
        <v>8220</v>
      </c>
      <c r="B51" s="112" t="s">
        <v>46</v>
      </c>
      <c r="C51" s="114">
        <v>3176725.04</v>
      </c>
    </row>
    <row r="52" spans="1:3" x14ac:dyDescent="0.2">
      <c r="A52" s="23">
        <v>8230</v>
      </c>
      <c r="B52" s="112" t="s">
        <v>600</v>
      </c>
      <c r="C52" s="114">
        <v>-6169873.2400000002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11993208.199999999</v>
      </c>
    </row>
    <row r="58" spans="1:3" x14ac:dyDescent="0.2">
      <c r="B58" s="14" t="s">
        <v>518</v>
      </c>
    </row>
    <row r="59" spans="1:3" x14ac:dyDescent="0.2">
      <c r="B59" s="196" t="s">
        <v>603</v>
      </c>
      <c r="C59" s="196" t="s">
        <v>604</v>
      </c>
    </row>
    <row r="60" spans="1:3" x14ac:dyDescent="0.2">
      <c r="B60" s="196" t="s">
        <v>605</v>
      </c>
      <c r="C60" s="196"/>
    </row>
    <row r="61" spans="1:3" x14ac:dyDescent="0.2">
      <c r="B61" s="196"/>
      <c r="C61" s="196"/>
    </row>
    <row r="62" spans="1:3" x14ac:dyDescent="0.2">
      <c r="B62" s="196"/>
      <c r="C62" s="196"/>
    </row>
    <row r="63" spans="1:3" x14ac:dyDescent="0.2">
      <c r="B63" s="196" t="s">
        <v>606</v>
      </c>
      <c r="C63" s="196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2019-02-13T21:19:08Z</cp:lastPrinted>
  <dcterms:created xsi:type="dcterms:W3CDTF">2012-12-11T20:36:24Z</dcterms:created>
  <dcterms:modified xsi:type="dcterms:W3CDTF">2025-04-25T23:50:27Z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