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13_ncr:1_{366101AD-B706-4011-A5DE-C774040109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" l="1"/>
  <c r="D36" i="4"/>
  <c r="G35" i="4"/>
  <c r="G38" i="4" s="1"/>
  <c r="F35" i="4"/>
  <c r="F38" i="4" s="1"/>
  <c r="E35" i="4"/>
  <c r="E38" i="4" s="1"/>
  <c r="D35" i="4"/>
  <c r="D38" i="4" s="1"/>
  <c r="C35" i="4"/>
  <c r="C38" i="4" s="1"/>
  <c r="B35" i="4"/>
  <c r="B38" i="4" s="1"/>
  <c r="G33" i="4"/>
  <c r="D33" i="4"/>
  <c r="G32" i="4"/>
  <c r="D32" i="4"/>
  <c r="G31" i="4"/>
  <c r="D31" i="4"/>
  <c r="G30" i="4"/>
  <c r="D30" i="4"/>
  <c r="G29" i="4"/>
  <c r="F29" i="4"/>
  <c r="E29" i="4"/>
  <c r="D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F19" i="4"/>
  <c r="E19" i="4"/>
  <c r="D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G15" i="4" s="1"/>
  <c r="D4" i="4"/>
  <c r="D15" i="4" s="1"/>
</calcChain>
</file>

<file path=xl/sharedStrings.xml><?xml version="1.0" encoding="utf-8"?>
<sst xmlns="http://schemas.openxmlformats.org/spreadsheetml/2006/main" count="56" uniqueCount="35">
  <si>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</si>
  <si>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</si>
  <si>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</si>
  <si>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</si>
  <si>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</si>
  <si>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</si>
  <si>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</si>
  <si>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</si>
  <si>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</si>
  <si>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</si>
  <si>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</si>
  <si>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</si>
  <si>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</si>
  <si>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</si>
  <si>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</si>
  <si>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</si>
  <si>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</si>
  <si>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</si>
  <si>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</si>
  <si>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</si>
  <si>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</si>
  <si>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</si>
  <si>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</si>
  <si>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</si>
  <si>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</si>
  <si>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</si>
  <si>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</si>
  <si>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</si>
  <si>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Patronato de la Feria de Moroleon, Gto.
Estado Analítico de Ingresos
Del 01 de Enero al 30 de Junio de 2025
(Cifras en Pesos)</t>
  </si>
  <si>
    <t>“Bajo protesta de decir verdad declaramos que los Estados Financieros y sus notas, son razonablemente correctos y son responsabilidad del emisor”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</si>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</sst>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/>
    </xf>
    <xf numFmtId="2" fontId="3" fillId="0" borderId="9" xfId="8" applyNumberFormat="1" applyFont="1" applyBorder="1" applyAlignment="1" applyProtection="1">
      <alignment vertical="top"/>
      <protection locked="0"/>
    </xf>
    <xf numFmtId="2" fontId="3" fillId="0" borderId="11" xfId="8" applyNumberFormat="1" applyFont="1" applyBorder="1" applyAlignment="1" applyProtection="1">
      <alignment vertical="top"/>
      <protection locked="0"/>
    </xf>
    <xf numFmtId="2" fontId="3" fillId="0" borderId="10" xfId="8" applyNumberFormat="1" applyFont="1" applyBorder="1" applyAlignment="1" applyProtection="1">
      <alignment vertical="top"/>
      <protection locked="0"/>
    </xf>
    <xf numFmtId="2" fontId="7" fillId="0" borderId="4" xfId="8" applyNumberFormat="1" applyFont="1" applyBorder="1" applyAlignment="1" applyProtection="1">
      <alignment vertical="top"/>
      <protection locked="0"/>
    </xf>
    <xf numFmtId="2" fontId="7" fillId="0" borderId="6" xfId="8" applyNumberFormat="1" applyFont="1" applyBorder="1" applyAlignment="1" applyProtection="1">
      <alignment vertical="top"/>
      <protection locked="0"/>
    </xf>
    <xf numFmtId="2" fontId="7" fillId="0" borderId="9" xfId="8" applyNumberFormat="1" applyFont="1" applyBorder="1" applyAlignment="1" applyProtection="1">
      <alignment vertical="top"/>
      <protection locked="0"/>
    </xf>
    <xf numFmtId="2" fontId="7" fillId="0" borderId="8" xfId="8" applyNumberFormat="1" applyFont="1" applyBorder="1" applyAlignment="1" applyProtection="1">
      <alignment vertical="top"/>
      <protection locked="0"/>
    </xf>
    <xf numFmtId="2" fontId="7" fillId="0" borderId="1" xfId="8" applyNumberFormat="1" applyFont="1" applyBorder="1" applyAlignment="1" applyProtection="1">
      <alignment vertical="top"/>
      <protection locked="0"/>
    </xf>
    <xf numFmtId="2" fontId="8" fillId="0" borderId="5" xfId="8" applyNumberFormat="1" applyFont="1" applyBorder="1" applyAlignment="1" applyProtection="1">
      <alignment vertical="top"/>
      <protection locked="0"/>
    </xf>
    <xf numFmtId="2" fontId="8" fillId="0" borderId="6" xfId="8" applyNumberFormat="1" applyFont="1" applyBorder="1" applyAlignment="1" applyProtection="1">
      <alignment vertical="top"/>
      <protection locked="0"/>
    </xf>
    <xf numFmtId="2" fontId="8" fillId="0" borderId="10" xfId="8" applyNumberFormat="1" applyFont="1" applyBorder="1" applyAlignment="1" applyProtection="1">
      <alignment vertical="top"/>
      <protection locked="0"/>
    </xf>
    <xf numFmtId="2" fontId="8" fillId="0" borderId="9" xfId="8" applyNumberFormat="1" applyFont="1" applyBorder="1" applyAlignment="1" applyProtection="1">
      <alignment vertical="top"/>
      <protection locked="0"/>
    </xf>
    <xf numFmtId="2" fontId="7" fillId="0" borderId="11" xfId="8" applyNumberFormat="1" applyFont="1" applyBorder="1" applyAlignment="1" applyProtection="1">
      <alignment vertical="top"/>
      <protection locked="0"/>
    </xf>
    <xf numFmtId="2" fontId="8" fillId="0" borderId="11" xfId="8" applyNumberFormat="1" applyFont="1" applyBorder="1" applyAlignment="1" applyProtection="1">
      <alignment vertical="top"/>
      <protection locked="0"/>
    </xf>
    <xf numFmtId="2" fontId="8" fillId="0" borderId="7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9" applyFont="1" applyAlignment="1" applyProtection="1">
      <alignment vertical="top" wrapText="1"/>
      <protection locked="0"/>
    </xf>
    <xf numFmtId="0" fontId="0" fillId="0" borderId="0" xfId="0" applyProtection="1"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1530350</xdr:colOff>
      <xdr:row>40</xdr:row>
      <xdr:rowOff>44450</xdr:rowOff>
    </xdr:from>
    <xdr:to>
      <xdr:col>4</xdr:col>
      <xdr:colOff>800661</xdr:colOff>
      <xdr:row>52</xdr:row>
      <xdr:rowOff>14070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CD34F11-DC4B-4517-8E0F-E9298AA7D673}"/>
            </a:ext>
          </a:extLst>
        </xdr:cNvPr>
        <xdr:cNvGrpSpPr/>
      </xdr:nvGrpSpPr>
      <xdr:grpSpPr>
        <a:xfrm>
          <a:off x="1530350" y="7759700"/>
          <a:ext cx="6024402" cy="2039143"/>
          <a:chOff x="-270215" y="8086100"/>
          <a:chExt cx="5996665" cy="109063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82D2C462-6D83-2400-8277-D738DEC9DAAA}"/>
              </a:ext>
            </a:extLst>
          </xdr:cNvPr>
          <xdr:cNvSpPr txBox="1"/>
        </xdr:nvSpPr>
        <xdr:spPr>
          <a:xfrm>
            <a:off x="3259077" y="8086100"/>
            <a:ext cx="2467373" cy="10906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 b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6B83EB66-A469-3F68-D533-233030E98C01}"/>
              </a:ext>
            </a:extLst>
          </xdr:cNvPr>
          <xdr:cNvSpPr txBox="1"/>
        </xdr:nvSpPr>
        <xdr:spPr>
          <a:xfrm>
            <a:off x="-270215" y="8087832"/>
            <a:ext cx="2348031" cy="1062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9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</a:t>
            </a:r>
            <a:endParaRPr lang="es-MX" sz="900" b="1" baseline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showGridLines="0" tabSelected="1" topLeftCell="A34" zoomScale="110" zoomScaleNormal="110" zoomScaleSheetLayoutView="90" workbookViewId="0">
      <selection activeCell="C53" sqref="C5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8" t="s">
        <v>28</v>
      </c>
      <c r="B1" s="39"/>
      <c r="C1" s="39"/>
      <c r="D1" s="39"/>
      <c r="E1" s="39"/>
      <c r="F1" s="39"/>
      <c r="G1" s="40"/>
    </row>
    <row r="2" spans="1:7" s="3" customFormat="1" x14ac:dyDescent="0.2">
      <c r="A2" s="15"/>
      <c r="B2" s="43" t="s">
        <v>22</v>
      </c>
      <c r="C2" s="44"/>
      <c r="D2" s="44"/>
      <c r="E2" s="44"/>
      <c r="F2" s="45"/>
      <c r="G2" s="41" t="s">
        <v>4</v>
      </c>
    </row>
    <row r="3" spans="1:7" s="1" customFormat="1" ht="24.95" customHeight="1" x14ac:dyDescent="0.2">
      <c r="A3" s="21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2"/>
    </row>
    <row r="4" spans="1:7" x14ac:dyDescent="0.2">
      <c r="A4" s="16" t="s">
        <v>5</v>
      </c>
      <c r="B4" s="22">
        <v>0</v>
      </c>
      <c r="C4" s="22">
        <v>0</v>
      </c>
      <c r="D4" s="22">
        <f>B4+C4</f>
        <v>0</v>
      </c>
      <c r="E4" s="22">
        <v>0</v>
      </c>
      <c r="F4" s="22">
        <v>0</v>
      </c>
      <c r="G4" s="22">
        <f>F4-B4</f>
        <v>0</v>
      </c>
    </row>
    <row r="5" spans="1:7" x14ac:dyDescent="0.2">
      <c r="A5" s="17" t="s">
        <v>6</v>
      </c>
      <c r="B5" s="23">
        <v>0</v>
      </c>
      <c r="C5" s="23">
        <v>0</v>
      </c>
      <c r="D5" s="23">
        <f t="shared" ref="D5:D13" si="0">B5+C5</f>
        <v>0</v>
      </c>
      <c r="E5" s="23">
        <v>0</v>
      </c>
      <c r="F5" s="23">
        <v>0</v>
      </c>
      <c r="G5" s="23">
        <f t="shared" ref="G5:G13" si="1">F5-B5</f>
        <v>0</v>
      </c>
    </row>
    <row r="6" spans="1:7" x14ac:dyDescent="0.2">
      <c r="A6" s="16" t="s">
        <v>7</v>
      </c>
      <c r="B6" s="23">
        <v>0</v>
      </c>
      <c r="C6" s="23">
        <v>0</v>
      </c>
      <c r="D6" s="23">
        <f t="shared" si="0"/>
        <v>0</v>
      </c>
      <c r="E6" s="23">
        <v>0</v>
      </c>
      <c r="F6" s="23">
        <v>0</v>
      </c>
      <c r="G6" s="23">
        <f t="shared" si="1"/>
        <v>0</v>
      </c>
    </row>
    <row r="7" spans="1:7" x14ac:dyDescent="0.2">
      <c r="A7" s="16" t="s">
        <v>8</v>
      </c>
      <c r="B7" s="23">
        <v>0</v>
      </c>
      <c r="C7" s="23">
        <v>0</v>
      </c>
      <c r="D7" s="23">
        <f t="shared" si="0"/>
        <v>0</v>
      </c>
      <c r="E7" s="23">
        <v>0</v>
      </c>
      <c r="F7" s="23">
        <v>0</v>
      </c>
      <c r="G7" s="23">
        <f t="shared" si="1"/>
        <v>0</v>
      </c>
    </row>
    <row r="8" spans="1:7" x14ac:dyDescent="0.2">
      <c r="A8" s="18" t="s">
        <v>9</v>
      </c>
      <c r="B8" s="23">
        <v>0</v>
      </c>
      <c r="C8" s="23">
        <v>0</v>
      </c>
      <c r="D8" s="23">
        <f t="shared" si="0"/>
        <v>0</v>
      </c>
      <c r="E8" s="23">
        <v>0</v>
      </c>
      <c r="F8" s="23">
        <v>0</v>
      </c>
      <c r="G8" s="23">
        <f t="shared" si="1"/>
        <v>0</v>
      </c>
    </row>
    <row r="9" spans="1:7" x14ac:dyDescent="0.2">
      <c r="A9" s="17" t="s">
        <v>10</v>
      </c>
      <c r="B9" s="23">
        <v>0</v>
      </c>
      <c r="C9" s="23">
        <v>0</v>
      </c>
      <c r="D9" s="23">
        <f t="shared" si="0"/>
        <v>0</v>
      </c>
      <c r="E9" s="23">
        <v>0</v>
      </c>
      <c r="F9" s="23">
        <v>0</v>
      </c>
      <c r="G9" s="23">
        <f t="shared" si="1"/>
        <v>0</v>
      </c>
    </row>
    <row r="10" spans="1:7" x14ac:dyDescent="0.2">
      <c r="A10" s="16" t="s">
        <v>11</v>
      </c>
      <c r="B10" s="23">
        <v>60</v>
      </c>
      <c r="C10" s="23">
        <v>0</v>
      </c>
      <c r="D10" s="23">
        <f t="shared" si="0"/>
        <v>60</v>
      </c>
      <c r="E10" s="23">
        <v>343.43</v>
      </c>
      <c r="F10" s="23">
        <v>343.43</v>
      </c>
      <c r="G10" s="23">
        <f t="shared" si="1"/>
        <v>283.43</v>
      </c>
    </row>
    <row r="11" spans="1:7" ht="22.5" x14ac:dyDescent="0.2">
      <c r="A11" s="16" t="s">
        <v>18</v>
      </c>
      <c r="B11" s="23">
        <v>0</v>
      </c>
      <c r="C11" s="23">
        <v>0</v>
      </c>
      <c r="D11" s="23">
        <f t="shared" si="0"/>
        <v>0</v>
      </c>
      <c r="E11" s="23">
        <v>0</v>
      </c>
      <c r="F11" s="23">
        <v>0</v>
      </c>
      <c r="G11" s="23">
        <f t="shared" si="1"/>
        <v>0</v>
      </c>
    </row>
    <row r="12" spans="1:7" ht="22.5" x14ac:dyDescent="0.2">
      <c r="A12" s="16" t="s">
        <v>12</v>
      </c>
      <c r="B12" s="23">
        <v>9000000</v>
      </c>
      <c r="C12" s="23">
        <v>-6000000</v>
      </c>
      <c r="D12" s="23">
        <f t="shared" si="0"/>
        <v>3000000</v>
      </c>
      <c r="E12" s="23">
        <v>12000000</v>
      </c>
      <c r="F12" s="23">
        <v>12000000</v>
      </c>
      <c r="G12" s="23">
        <f t="shared" si="1"/>
        <v>3000000</v>
      </c>
    </row>
    <row r="13" spans="1:7" x14ac:dyDescent="0.2">
      <c r="A13" s="16" t="s">
        <v>13</v>
      </c>
      <c r="B13" s="23">
        <v>0</v>
      </c>
      <c r="C13" s="23">
        <v>0</v>
      </c>
      <c r="D13" s="23">
        <f t="shared" si="0"/>
        <v>0</v>
      </c>
      <c r="E13" s="23">
        <v>0</v>
      </c>
      <c r="F13" s="23">
        <v>0</v>
      </c>
      <c r="G13" s="23">
        <f t="shared" si="1"/>
        <v>0</v>
      </c>
    </row>
    <row r="14" spans="1:7" x14ac:dyDescent="0.2">
      <c r="B14" s="24"/>
      <c r="C14" s="24"/>
      <c r="D14" s="24"/>
      <c r="E14" s="24"/>
      <c r="F14" s="24"/>
      <c r="G14" s="24"/>
    </row>
    <row r="15" spans="1:7" x14ac:dyDescent="0.2">
      <c r="A15" s="7" t="s">
        <v>14</v>
      </c>
      <c r="B15" s="25">
        <f>SUM(B4:B13)</f>
        <v>9000060</v>
      </c>
      <c r="C15" s="25">
        <f t="shared" ref="C15:G15" si="2">SUM(C4:C13)</f>
        <v>-6000000</v>
      </c>
      <c r="D15" s="25">
        <f t="shared" si="2"/>
        <v>3000060</v>
      </c>
      <c r="E15" s="25">
        <f t="shared" si="2"/>
        <v>12000343.43</v>
      </c>
      <c r="F15" s="26">
        <f t="shared" si="2"/>
        <v>12000343.43</v>
      </c>
      <c r="G15" s="27">
        <f t="shared" si="2"/>
        <v>3000283.43</v>
      </c>
    </row>
    <row r="16" spans="1:7" x14ac:dyDescent="0.2">
      <c r="A16" s="10"/>
      <c r="B16" s="28"/>
      <c r="C16" s="28"/>
      <c r="D16" s="29"/>
      <c r="E16" s="30" t="s">
        <v>27</v>
      </c>
      <c r="F16" s="31"/>
      <c r="G16" s="32">
        <v>3000283.43</v>
      </c>
    </row>
    <row r="17" spans="1:7" ht="10.5" customHeight="1" x14ac:dyDescent="0.2">
      <c r="A17" s="14"/>
      <c r="B17" s="43" t="s">
        <v>22</v>
      </c>
      <c r="C17" s="44"/>
      <c r="D17" s="44"/>
      <c r="E17" s="44"/>
      <c r="F17" s="45"/>
      <c r="G17" s="41" t="s">
        <v>4</v>
      </c>
    </row>
    <row r="18" spans="1:7" ht="22.5" x14ac:dyDescent="0.2">
      <c r="A18" s="20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2"/>
    </row>
    <row r="19" spans="1:7" x14ac:dyDescent="0.2">
      <c r="A19" s="12" t="s">
        <v>15</v>
      </c>
      <c r="B19" s="33">
        <f t="shared" ref="B19:G19" si="3">SUM(B20+B21+B22+B23+B24+B25+B26+B27)</f>
        <v>0</v>
      </c>
      <c r="C19" s="33">
        <f t="shared" si="3"/>
        <v>0</v>
      </c>
      <c r="D19" s="33">
        <f t="shared" si="3"/>
        <v>0</v>
      </c>
      <c r="E19" s="33">
        <f t="shared" si="3"/>
        <v>0</v>
      </c>
      <c r="F19" s="33">
        <f t="shared" si="3"/>
        <v>0</v>
      </c>
      <c r="G19" s="33">
        <f t="shared" si="3"/>
        <v>0</v>
      </c>
    </row>
    <row r="20" spans="1:7" x14ac:dyDescent="0.2">
      <c r="A20" s="18" t="s">
        <v>5</v>
      </c>
      <c r="B20" s="34">
        <v>0</v>
      </c>
      <c r="C20" s="34">
        <v>0</v>
      </c>
      <c r="D20" s="34">
        <f t="shared" ref="D20:D27" si="4">B20+C20</f>
        <v>0</v>
      </c>
      <c r="E20" s="34">
        <v>0</v>
      </c>
      <c r="F20" s="34">
        <v>0</v>
      </c>
      <c r="G20" s="34">
        <f t="shared" ref="G20:G27" si="5">F20-B20</f>
        <v>0</v>
      </c>
    </row>
    <row r="21" spans="1:7" x14ac:dyDescent="0.2">
      <c r="A21" s="18" t="s">
        <v>6</v>
      </c>
      <c r="B21" s="34">
        <v>0</v>
      </c>
      <c r="C21" s="34">
        <v>0</v>
      </c>
      <c r="D21" s="34">
        <f t="shared" si="4"/>
        <v>0</v>
      </c>
      <c r="E21" s="34">
        <v>0</v>
      </c>
      <c r="F21" s="34">
        <v>0</v>
      </c>
      <c r="G21" s="34">
        <f t="shared" si="5"/>
        <v>0</v>
      </c>
    </row>
    <row r="22" spans="1:7" x14ac:dyDescent="0.2">
      <c r="A22" s="18" t="s">
        <v>7</v>
      </c>
      <c r="B22" s="34">
        <v>0</v>
      </c>
      <c r="C22" s="34">
        <v>0</v>
      </c>
      <c r="D22" s="34">
        <f t="shared" si="4"/>
        <v>0</v>
      </c>
      <c r="E22" s="34">
        <v>0</v>
      </c>
      <c r="F22" s="34">
        <v>0</v>
      </c>
      <c r="G22" s="34">
        <f t="shared" si="5"/>
        <v>0</v>
      </c>
    </row>
    <row r="23" spans="1:7" x14ac:dyDescent="0.2">
      <c r="A23" s="18" t="s">
        <v>8</v>
      </c>
      <c r="B23" s="34">
        <v>0</v>
      </c>
      <c r="C23" s="34">
        <v>0</v>
      </c>
      <c r="D23" s="34">
        <f t="shared" si="4"/>
        <v>0</v>
      </c>
      <c r="E23" s="34">
        <v>0</v>
      </c>
      <c r="F23" s="34">
        <v>0</v>
      </c>
      <c r="G23" s="34">
        <f t="shared" si="5"/>
        <v>0</v>
      </c>
    </row>
    <row r="24" spans="1:7" x14ac:dyDescent="0.2">
      <c r="A24" s="18" t="s">
        <v>16</v>
      </c>
      <c r="B24" s="34">
        <v>0</v>
      </c>
      <c r="C24" s="34">
        <v>0</v>
      </c>
      <c r="D24" s="34">
        <f t="shared" si="4"/>
        <v>0</v>
      </c>
      <c r="E24" s="34">
        <v>0</v>
      </c>
      <c r="F24" s="34">
        <v>0</v>
      </c>
      <c r="G24" s="34">
        <f t="shared" si="5"/>
        <v>0</v>
      </c>
    </row>
    <row r="25" spans="1:7" x14ac:dyDescent="0.2">
      <c r="A25" s="18" t="s">
        <v>17</v>
      </c>
      <c r="B25" s="34">
        <v>0</v>
      </c>
      <c r="C25" s="34">
        <v>0</v>
      </c>
      <c r="D25" s="34">
        <f t="shared" si="4"/>
        <v>0</v>
      </c>
      <c r="E25" s="34">
        <v>0</v>
      </c>
      <c r="F25" s="34">
        <v>0</v>
      </c>
      <c r="G25" s="34">
        <f t="shared" si="5"/>
        <v>0</v>
      </c>
    </row>
    <row r="26" spans="1:7" ht="22.5" x14ac:dyDescent="0.2">
      <c r="A26" s="18" t="s">
        <v>18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4">
        <f t="shared" si="5"/>
        <v>0</v>
      </c>
    </row>
    <row r="27" spans="1:7" ht="22.5" x14ac:dyDescent="0.2">
      <c r="A27" s="18" t="s">
        <v>12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4">
        <f t="shared" si="5"/>
        <v>0</v>
      </c>
    </row>
    <row r="28" spans="1:7" x14ac:dyDescent="0.2">
      <c r="A28" s="18"/>
      <c r="B28" s="34"/>
      <c r="C28" s="34"/>
      <c r="D28" s="34"/>
      <c r="E28" s="34"/>
      <c r="F28" s="34"/>
      <c r="G28" s="34"/>
    </row>
    <row r="29" spans="1:7" ht="33.75" x14ac:dyDescent="0.2">
      <c r="A29" s="19" t="s">
        <v>21</v>
      </c>
      <c r="B29" s="35">
        <f t="shared" ref="B29:G29" si="6">SUM(B30:B33)</f>
        <v>9000060</v>
      </c>
      <c r="C29" s="35">
        <f t="shared" si="6"/>
        <v>-6000000</v>
      </c>
      <c r="D29" s="35">
        <f t="shared" si="6"/>
        <v>3000060</v>
      </c>
      <c r="E29" s="35">
        <f t="shared" si="6"/>
        <v>12000343.43</v>
      </c>
      <c r="F29" s="35">
        <f t="shared" si="6"/>
        <v>12000343.43</v>
      </c>
      <c r="G29" s="35">
        <f t="shared" si="6"/>
        <v>3000283.43</v>
      </c>
    </row>
    <row r="30" spans="1:7" x14ac:dyDescent="0.2">
      <c r="A30" s="18" t="s">
        <v>6</v>
      </c>
      <c r="B30" s="34">
        <v>0</v>
      </c>
      <c r="C30" s="34">
        <v>0</v>
      </c>
      <c r="D30" s="34">
        <f>B30+C30</f>
        <v>0</v>
      </c>
      <c r="E30" s="34">
        <v>0</v>
      </c>
      <c r="F30" s="34">
        <v>0</v>
      </c>
      <c r="G30" s="34">
        <f>F30-B30</f>
        <v>0</v>
      </c>
    </row>
    <row r="31" spans="1:7" x14ac:dyDescent="0.2">
      <c r="A31" s="18" t="s">
        <v>9</v>
      </c>
      <c r="B31" s="34">
        <v>0</v>
      </c>
      <c r="C31" s="34">
        <v>0</v>
      </c>
      <c r="D31" s="34">
        <f>B31+C31</f>
        <v>0</v>
      </c>
      <c r="E31" s="34">
        <v>0</v>
      </c>
      <c r="F31" s="34">
        <v>0</v>
      </c>
      <c r="G31" s="34">
        <f t="shared" ref="G31:G33" si="7">F31-B31</f>
        <v>0</v>
      </c>
    </row>
    <row r="32" spans="1:7" ht="22.5" x14ac:dyDescent="0.2">
      <c r="A32" s="18" t="s">
        <v>19</v>
      </c>
      <c r="B32" s="34">
        <v>60</v>
      </c>
      <c r="C32" s="34">
        <v>0</v>
      </c>
      <c r="D32" s="34">
        <f>B32+C32</f>
        <v>60</v>
      </c>
      <c r="E32" s="34">
        <v>343.43</v>
      </c>
      <c r="F32" s="34">
        <v>343.43</v>
      </c>
      <c r="G32" s="34">
        <f t="shared" si="7"/>
        <v>283.43</v>
      </c>
    </row>
    <row r="33" spans="1:7" ht="22.5" x14ac:dyDescent="0.2">
      <c r="A33" s="18" t="s">
        <v>12</v>
      </c>
      <c r="B33" s="34">
        <v>9000000</v>
      </c>
      <c r="C33" s="34">
        <v>-6000000</v>
      </c>
      <c r="D33" s="34">
        <f>B33+C33</f>
        <v>3000000</v>
      </c>
      <c r="E33" s="34">
        <v>12000000</v>
      </c>
      <c r="F33" s="34">
        <v>12000000</v>
      </c>
      <c r="G33" s="34">
        <f t="shared" si="7"/>
        <v>3000000</v>
      </c>
    </row>
    <row r="34" spans="1:7" x14ac:dyDescent="0.2">
      <c r="A34" s="8"/>
      <c r="B34" s="34"/>
      <c r="C34" s="34"/>
      <c r="D34" s="34"/>
      <c r="E34" s="34"/>
      <c r="F34" s="34"/>
      <c r="G34" s="34"/>
    </row>
    <row r="35" spans="1:7" x14ac:dyDescent="0.2">
      <c r="A35" s="13" t="s">
        <v>13</v>
      </c>
      <c r="B35" s="35">
        <f t="shared" ref="B35:G35" si="8">SUM(B36)</f>
        <v>0</v>
      </c>
      <c r="C35" s="35">
        <f t="shared" si="8"/>
        <v>0</v>
      </c>
      <c r="D35" s="35">
        <f t="shared" si="8"/>
        <v>0</v>
      </c>
      <c r="E35" s="35">
        <f t="shared" si="8"/>
        <v>0</v>
      </c>
      <c r="F35" s="35">
        <f t="shared" si="8"/>
        <v>0</v>
      </c>
      <c r="G35" s="35">
        <f t="shared" si="8"/>
        <v>0</v>
      </c>
    </row>
    <row r="36" spans="1:7" x14ac:dyDescent="0.2">
      <c r="A36" s="18" t="s">
        <v>13</v>
      </c>
      <c r="B36" s="34">
        <v>0</v>
      </c>
      <c r="C36" s="34">
        <v>0</v>
      </c>
      <c r="D36" s="34">
        <f>B36+C36</f>
        <v>0</v>
      </c>
      <c r="E36" s="34">
        <v>0</v>
      </c>
      <c r="F36" s="34">
        <v>0</v>
      </c>
      <c r="G36" s="34">
        <f>F36-B36</f>
        <v>0</v>
      </c>
    </row>
    <row r="37" spans="1:7" x14ac:dyDescent="0.2">
      <c r="A37" s="18"/>
      <c r="B37" s="34"/>
      <c r="C37" s="34"/>
      <c r="D37" s="34"/>
      <c r="E37" s="34"/>
      <c r="F37" s="34"/>
      <c r="G37" s="34"/>
    </row>
    <row r="38" spans="1:7" x14ac:dyDescent="0.2">
      <c r="A38" s="9" t="s">
        <v>14</v>
      </c>
      <c r="B38" s="25">
        <f>SUM(B35+B29+B19)</f>
        <v>9000060</v>
      </c>
      <c r="C38" s="25">
        <f t="shared" ref="C38:G38" si="9">SUM(C35+C29+C19)</f>
        <v>-6000000</v>
      </c>
      <c r="D38" s="25">
        <f t="shared" si="9"/>
        <v>3000060</v>
      </c>
      <c r="E38" s="25">
        <f t="shared" si="9"/>
        <v>12000343.43</v>
      </c>
      <c r="F38" s="25">
        <f t="shared" si="9"/>
        <v>12000343.43</v>
      </c>
      <c r="G38" s="27">
        <f t="shared" si="9"/>
        <v>3000283.43</v>
      </c>
    </row>
    <row r="39" spans="1:7" x14ac:dyDescent="0.2">
      <c r="A39" s="11" t="s">
        <v>24</v>
      </c>
      <c r="B39" s="28"/>
      <c r="C39" s="28"/>
      <c r="D39" s="28"/>
      <c r="E39" s="30" t="s">
        <v>27</v>
      </c>
      <c r="F39" s="36"/>
      <c r="G39" s="32">
        <v>3000283.43</v>
      </c>
    </row>
    <row r="40" spans="1:7" x14ac:dyDescent="0.2">
      <c r="A40" s="11" t="s">
        <v>20</v>
      </c>
    </row>
    <row r="41" spans="1:7" ht="24.95" customHeight="1" x14ac:dyDescent="0.2">
      <c r="A41" s="37" t="s">
        <v>25</v>
      </c>
      <c r="B41" s="37"/>
      <c r="C41" s="37"/>
      <c r="D41" s="37"/>
      <c r="E41" s="37"/>
      <c r="F41" s="37"/>
      <c r="G41" s="37"/>
    </row>
    <row r="42" spans="1:7" x14ac:dyDescent="0.2">
      <c r="A42" s="46" t="s">
        <v>29</v>
      </c>
      <c r="B42" s="47"/>
      <c r="C42" s="47"/>
      <c r="D42" s="47"/>
    </row>
    <row r="43" spans="1:7" x14ac:dyDescent="0.2">
      <c r="A43" s="48" t="s">
        <v>30</v>
      </c>
      <c r="B43" s="48" t="s">
        <v>31</v>
      </c>
      <c r="C43" s="47"/>
      <c r="D43" s="47"/>
    </row>
    <row r="44" spans="1:7" x14ac:dyDescent="0.2">
      <c r="A44" s="48" t="s">
        <v>32</v>
      </c>
      <c r="B44" s="48"/>
      <c r="C44" s="47"/>
      <c r="D44" s="47"/>
    </row>
    <row r="45" spans="1:7" x14ac:dyDescent="0.2">
      <c r="A45" s="48"/>
      <c r="B45" s="48"/>
      <c r="C45" s="47"/>
      <c r="D45" s="47"/>
    </row>
    <row r="46" spans="1:7" x14ac:dyDescent="0.2">
      <c r="A46" s="48"/>
      <c r="B46" s="48"/>
      <c r="C46" s="47"/>
      <c r="D46" s="47"/>
    </row>
    <row r="47" spans="1:7" ht="22.5" x14ac:dyDescent="0.2">
      <c r="A47" s="48" t="s">
        <v>33</v>
      </c>
      <c r="B47" s="48" t="s">
        <v>34</v>
      </c>
      <c r="C47" s="49"/>
      <c r="D47" s="49"/>
    </row>
  </sheetData>
  <sheetProtection formatCells="0" formatColumns="0" formatRows="0" insertRows="0" autoFilter="0"/>
  <mergeCells count="6">
    <mergeCell ref="A41:G41"/>
    <mergeCell ref="A1:G1"/>
    <mergeCell ref="G2:G3"/>
    <mergeCell ref="G17:G18"/>
    <mergeCell ref="B2:F2"/>
    <mergeCell ref="B17:F17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CHARLY</cp:lastModifiedBy>
  <cp:revision/>
  <cp:lastPrinted>2025-07-18T19:52:29Z</cp:lastPrinted>
  <dcterms:created xsi:type="dcterms:W3CDTF">2012-12-11T20:48:19Z</dcterms:created>
  <dcterms:modified xsi:type="dcterms:W3CDTF">2025-07-26T20:29:45Z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