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2205" yWindow="-120" windowWidth="20730" windowHeight="1116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H110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<sst xmlns="http://schemas.openxmlformats.org/spreadsheetml/2006/main" count="876" uniqueCount="606">
  <si>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</si>
  <si>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</si>
  <si>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</si>
  <si>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</si>
  <si>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</si>
  <si>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</si>
  <si>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</si>
  <si>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</si>
  <si>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</si>
  <si>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</si>
  <si>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</si>
  <si>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</si>
  <si>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</si>
  <si>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</si>
  <si>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</si>
  <si>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</si>
  <si>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</si>
  <si>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</si>
  <si>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</si>
  <si>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</si>
  <si>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</si>
  <si>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</si>
  <si>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</si>
  <si>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</si>
  <si>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</si>
  <si>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</si>
  <si>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</si>
  <si>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</si>
  <si>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</si>
  <si>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</si>
  <si>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</si>
  <si>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</si>
  <si>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</si>
  <si>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</si>
  <si>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</si>
  <si>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</si>
  <si>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</si>
  <si>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</si>
  <si>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</si>
  <si>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</si>
  <si>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</si>
  <si>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</si>
  <si>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</si>
  <si>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</si>
  <si>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</si>
  <si>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</si>
  <si>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</si>
  <si>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</si>
  <si>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</si>
  <si>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</si>
  <si>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</si>
  <si>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</si>
  <si>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</si>
  <si>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</si>
  <si>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</si>
  <si>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</si>
  <si>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</si>
  <si>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</si>
  <si>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</si>
  <si>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</si>
  <si>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</si>
  <si>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</si>
  <si>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</si>
  <si>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</si>
  <si>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</si>
  <si>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</si>
  <si>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</si>
  <si>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</si>
  <si>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</si>
  <si>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</si>
  <si>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</si>
  <si>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</si>
  <si>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</si>
  <si>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</si>
  <si>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</si>
  <si>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</si>
  <si>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</si>
  <si>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</si>
  <si>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</si>
  <si>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</si>
  <si>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</si>
  <si>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</si>
  <si>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</si>
  <si>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</si>
  <si>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</si>
  <si>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</si>
  <si>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</si>
  <si>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</si>
  <si>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</si>
  <si>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</si>
  <si>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</si>
  <si>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</si>
  <si>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</si>
  <si>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</si>
  <si>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</si>
  <si>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</si>
  <si>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</si>
  <si>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</si>
  <si>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</si>
  <si>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</si>
  <si>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</si>
  <si>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</si>
  <si>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</si>
  <si>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</si>
  <si>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</si>
  <si>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</si>
  <si>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</si>
  <si>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</si>
  <si>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</si>
  <si>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</si>
  <si>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</si>
  <si>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</si>
  <si>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</si>
  <si>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</si>
  <si>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</si>
  <si>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</si>
  <si>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</si>
  <si>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</si>
  <si>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</si>
  <si>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</si>
  <si>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</si>
  <si>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</si>
  <si>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</si>
  <si>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</si>
  <si>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</si>
  <si>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</si>
  <si>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</si>
  <si>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</si>
  <si>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</si>
  <si>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</si>
  <si>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</si>
  <si>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</si>
  <si>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</si>
  <si>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</si>
  <si>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</si>
  <si>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</si>
  <si>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</si>
  <si>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</si>
  <si>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</si>
  <si>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</si>
  <si>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</si>
  <si>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</si>
  <si>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</si>
  <si>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</si>
  <si>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</si>
  <si>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</si>
  <si>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</si>
  <si>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</si>
  <si>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</si>
  <si>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</si>
  <si>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</si>
  <si>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</si>
  <si>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</si>
  <si>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</si>
  <si>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</si>
  <si>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</si>
  <si>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</si>
  <si>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</si>
  <si>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</si>
  <si>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</si>
  <si>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</si>
  <si>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</si>
  <si>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</si>
  <si>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</si>
  <si>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</si>
  <si>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</si>
  <si>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</si>
  <si>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</si>
  <si>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</si>
  <si>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</si>
  <si>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</si>
  <si>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</si>
  <si>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</si>
  <si>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</si>
  <si>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</si>
  <si>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</si>
  <si>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</si>
  <si>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</si>
  <si>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</si>
  <si>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</si>
  <si>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</si>
  <si>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</si>
  <si>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</si>
  <si>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</si>
  <si>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</si>
  <si>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</si>
  <si>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</si>
  <si>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</si>
  <si>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</si>
  <si>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</si>
  <si>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</si>
  <si>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</si>
  <si>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</si>
  <si>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</si>
  <si>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</si>
  <si>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</si>
  <si>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</si>
  <si>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</si>
  <si>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</si>
  <si>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</si>
  <si>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</si>
  <si>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</si>
  <si>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</si>
  <si>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</si>
  <si>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</si>
  <si>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</si>
  <si>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</si>
  <si>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</si>
  <si>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</si>
  <si>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</si>
  <si>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</si>
  <si>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</si>
  <si>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</si>
  <si>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</si>
  <si>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</si>
  <si>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</si>
  <si>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</si>
  <si>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</si>
  <si>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</si>
  <si>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</si>
  <si>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</si>
  <si>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</si>
  <si>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</si>
  <si>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</si>
  <si>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</si>
  <si>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</si>
  <si>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</si>
  <si>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</si>
  <si>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</si>
  <si>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</si>
  <si>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</si>
  <si>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</si>
  <si>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</si>
  <si>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</si>
  <si>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</si>
  <si>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</si>
  <si>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</si>
  <si>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</si>
  <si>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</si>
  <si>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</si>
  <si>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</si>
  <si>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</si>
  <si>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</si>
  <si>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</si>
  <si>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</si>
  <si>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</si>
  <si>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</si>
  <si>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</si>
  <si>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</si>
  <si>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</si>
  <si>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</si>
  <si>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</si>
  <si>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</si>
  <si>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</si>
  <si>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</si>
  <si>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</si>
  <si>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</si>
  <si>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</si>
  <si>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</si>
  <si>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</si>
  <si>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</si>
  <si>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</si>
  <si>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</si>
  <si>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</si>
  <si>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</si>
  <si>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</si>
  <si>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</si>
  <si>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</si>
  <si>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</si>
  <si>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</si>
  <si>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</si>
  <si>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</si>
  <si>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</si>
  <si>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</si>
  <si>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</si>
  <si>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</si>
  <si>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</si>
  <si>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</si>
  <si>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</si>
  <si>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</si>
  <si>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</si>
  <si>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</si>
  <si>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</si>
  <si>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</si>
  <si>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</si>
  <si>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</si>
  <si>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</si>
  <si>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</si>
  <si>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</si>
  <si>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</si>
  <si>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</si>
  <si>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</si>
  <si>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</si>
  <si>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</si>
  <si>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</si>
  <si>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</si>
  <si>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</si>
  <si>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</si>
  <si>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</si>
  <si>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</si>
  <si>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</si>
  <si>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</si>
  <si>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</si>
  <si>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</si>
  <si>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</si>
  <si>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</si>
  <si>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</si>
  <si>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</si>
  <si>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</si>
  <si>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</si>
  <si>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</si>
  <si>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</si>
  <si>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</si>
  <si>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</si>
  <si>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</si>
  <si>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</si>
  <si>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</si>
  <si>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</si>
  <si>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</si>
  <si>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</si>
  <si>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</si>
  <si>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</si>
  <si>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</si>
  <si>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</si>
  <si>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</si>
  <si>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</si>
  <si>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</si>
  <si>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</si>
  <si>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</si>
  <si>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</si>
  <si>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</si>
  <si>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</si>
  <si>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</si>
  <si>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</si>
  <si>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</si>
  <si>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</si>
  <si>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</si>
  <si>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</si>
  <si>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</si>
  <si>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</si>
  <si>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</si>
  <si>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</si>
  <si>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</si>
  <si>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</si>
  <si>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</si>
  <si>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</si>
  <si>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</si>
  <si>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</si>
  <si>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</si>
  <si>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</si>
  <si>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</si>
  <si>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</si>
  <si>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</si>
  <si>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</si>
  <si>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</si>
  <si>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</si>
  <si>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</si>
  <si>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</si>
  <si>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</si>
  <si>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</si>
  <si>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</si>
  <si>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</si>
  <si>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</si>
  <si>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</si>
  <si>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</si>
  <si>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</si>
  <si>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</si>
  <si>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</si>
  <si>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</si>
  <si>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</si>
  <si>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</si>
  <si>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</si>
  <si>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</si>
  <si>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</si>
  <si>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</si>
  <si>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</si>
  <si>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</si>
  <si>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</si>
  <si>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</si>
  <si>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</si>
  <si>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</si>
  <si>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</si>
  <si>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</si>
  <si>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</si>
  <si>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</si>
  <si>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</si>
  <si>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</si>
  <si>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</si>
  <si>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</si>
  <si>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</si>
  <si>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</si>
  <si>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</si>
  <si>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</si>
  <si>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</si>
  <si>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</si>
  <si>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</si>
  <si>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</si>
  <si>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</si>
  <si>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</si>
  <si>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</si>
  <si>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</si>
  <si>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</si>
  <si>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</si>
  <si>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</si>
  <si>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</si>
  <si>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</si>
  <si>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</si>
  <si>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</si>
  <si>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</si>
  <si>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</si>
  <si>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</si>
  <si>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</si>
  <si>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</si>
  <si>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</si>
  <si>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</si>
  <si>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</si>
  <si>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</si>
  <si>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</si>
  <si>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</si>
  <si>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</si>
  <si>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</si>
  <si>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</si>
  <si>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</si>
  <si>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</si>
  <si>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</si>
  <si>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</si>
  <si>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</si>
  <si>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</si>
  <si>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</si>
  <si>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</si>
  <si>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</si>
  <si>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</si>
  <si>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</si>
  <si>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</si>
  <si>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</si>
  <si>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</si>
  <si>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</si>
  <si>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</si>
  <si>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</si>
  <si>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</si>
  <si>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</si>
  <si>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</si>
  <si>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</si>
  <si>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</si>
  <si>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</si>
  <si>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</si>
  <si>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</si>
  <si>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</si>
  <si>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</si>
  <si>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</si>
  <si>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</si>
  <si>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</si>
  <si>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</si>
  <si>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</si>
  <si>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</si>
  <si>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</si>
  <si>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</si>
  <si>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</si>
  <si>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</si>
  <si>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</si>
  <si>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</si>
  <si>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</si>
  <si>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</si>
  <si>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</si>
  <si>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</si>
  <si>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</si>
  <si>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</si>
  <si>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</si>
  <si>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</si>
  <si>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</si>
  <si>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</si>
  <si>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</si>
  <si>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</si>
  <si>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</si>
  <si>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</si>
  <si>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</si>
  <si>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</si>
  <si>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</si>
  <si>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</si>
  <si>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</si>
  <si>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</si>
  <si>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</si>
  <si>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</si>
  <si>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</si>
  <si>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</si>
  <si>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</si>
  <si>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</si>
  <si>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</si>
  <si>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</si>
  <si>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</si>
  <si>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</si>
  <si>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</si>
  <si>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</si>
  <si>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</si>
  <si>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</si>
  <si>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</si>
  <si>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</si>
  <si>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</si>
  <si>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</si>
  <si>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</si>
  <si>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</si>
  <si>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</si>
  <si>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</si>
  <si>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</si>
  <si>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</si>
  <si>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</si>
  <si>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</si>
  <si>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</si>
  <si>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</si>
  <si>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</si>
  <si>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</si>
  <si>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</si>
  <si>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</si>
  <si>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</si>
  <si>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</si>
  <si>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</si>
  <si>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</si>
  <si>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</si>
  <si>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</si>
  <si>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</si>
  <si>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</si>
  <si>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</si>
  <si>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</si>
  <si>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</si>
  <si>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</si>
  <si>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</si>
  <si>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</si>
  <si>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</si>
  <si>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</si>
  <si>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</si>
  <si>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</si>
  <si>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</si>
  <si>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</si>
  <si>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</si>
  <si>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</si>
  <si>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</si>
  <si>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</si>
  <si>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</si>
  <si>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</si>
  <si>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</si>
  <si>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</si>
  <si>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</si>
  <si>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</si>
  <si>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</si>
  <si>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</si>
  <si>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</si>
  <si>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</si>
  <si>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</si>
  <si>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</si>
  <si>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</si>
  <si>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</si>
  <si>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</si>
  <si>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</si>
  <si>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</si>
  <si>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</si>
  <si>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</si>
  <si>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</si>
  <si>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</si>
  <si>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</si>
  <si>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</si>
  <si>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</si>
  <si>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</si>
  <si>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</si>
  <si>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</si>
  <si>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</si>
  <si>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</si>
  <si>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</si>
  <si>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</si>
  <si>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</si>
  <si>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</si>
  <si>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</si>
  <si>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</si>
  <si>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</si>
  <si>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</si>
  <si>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</si>
  <si>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</si>
  <si>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</si>
  <si>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</si>
  <si>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</si>
  <si>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</si>
  <si>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</si>
  <si>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</si>
  <si>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</si>
  <si>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</si>
  <si>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</si>
  <si>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</si>
  <si>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</si>
  <si>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</si>
  <si>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</si>
  <si>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</si>
  <si>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</si>
  <si>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</si>
  <si>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</si>
  <si>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</si>
  <si>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</si>
  <si>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</si>
  <si>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</si>
  <si>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</si>
  <si>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</si>
  <si>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</si>
  <si>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</si>
  <si>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</si>
  <si>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Municipal de Vivienda  de Moroleón, Gto.</t>
  </si>
  <si>
    <t>Del 1 de Enero al 31 de Marzo de 2025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</si>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</sst>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2" fillId="0" borderId="0" xfId="3" applyFont="1" applyFill="1" applyBorder="1" applyAlignment="1" applyProtection="1">
      <alignment vertical="top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9"/>
  <sheetViews>
    <sheetView zoomScaleNormal="100" zoomScaleSheetLayoutView="100" workbookViewId="0">
      <pane ySplit="5" topLeftCell="A56" activePane="bottomLeft" state="frozen"/>
      <selection activeCell="A14" sqref="A14:B14"/>
      <selection pane="bottomLeft" activeCell="A46" sqref="A46:B49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5" t="s">
        <v>602</v>
      </c>
      <c r="B1" s="166"/>
      <c r="C1" s="104" t="s">
        <v>495</v>
      </c>
      <c r="D1" s="105">
        <v>2025</v>
      </c>
    </row>
    <row r="2" spans="1:4" ht="16.350000000000001" customHeight="1" x14ac:dyDescent="0.2">
      <c r="A2" s="167" t="s">
        <v>494</v>
      </c>
      <c r="B2" s="168"/>
      <c r="C2" s="10" t="s">
        <v>496</v>
      </c>
      <c r="D2" s="106" t="s">
        <v>501</v>
      </c>
    </row>
    <row r="3" spans="1:4" ht="16.350000000000001" customHeight="1" x14ac:dyDescent="0.2">
      <c r="A3" s="169" t="s">
        <v>603</v>
      </c>
      <c r="B3" s="170"/>
      <c r="C3" s="10" t="s">
        <v>497</v>
      </c>
      <c r="D3" s="107">
        <v>1</v>
      </c>
    </row>
    <row r="4" spans="1:4" ht="16.350000000000001" customHeight="1" x14ac:dyDescent="0.2">
      <c r="A4" s="171" t="s">
        <v>516</v>
      </c>
      <c r="B4" s="172"/>
      <c r="C4" s="172"/>
      <c r="D4" s="173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6" spans="1:2" x14ac:dyDescent="0.2">
      <c r="A46" s="162" t="s">
        <v>604</v>
      </c>
      <c r="B46" s="163"/>
    </row>
    <row r="47" spans="1:2" x14ac:dyDescent="0.2">
      <c r="A47" s="162"/>
      <c r="B47" s="163"/>
    </row>
    <row r="48" spans="1:2" x14ac:dyDescent="0.2">
      <c r="A48" s="162"/>
      <c r="B48" s="163"/>
    </row>
    <row r="49" spans="1:2" x14ac:dyDescent="0.2">
      <c r="A49" s="162" t="s">
        <v>605</v>
      </c>
      <c r="B49" s="164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36" zoomScaleNormal="100" workbookViewId="0">
      <selection activeCell="B225" sqref="B22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8" t="s">
        <v>602</v>
      </c>
      <c r="B1" s="168"/>
      <c r="C1" s="168"/>
      <c r="D1" s="10" t="s">
        <v>498</v>
      </c>
      <c r="E1" s="18">
        <v>2025</v>
      </c>
    </row>
    <row r="2" spans="1:5" s="11" customFormat="1" ht="18.95" customHeight="1" x14ac:dyDescent="0.25">
      <c r="A2" s="168" t="s">
        <v>503</v>
      </c>
      <c r="B2" s="168"/>
      <c r="C2" s="168"/>
      <c r="D2" s="10" t="s">
        <v>499</v>
      </c>
      <c r="E2" s="18" t="s">
        <v>501</v>
      </c>
    </row>
    <row r="3" spans="1:5" s="11" customFormat="1" ht="18.95" customHeight="1" x14ac:dyDescent="0.25">
      <c r="A3" s="168" t="s">
        <v>603</v>
      </c>
      <c r="B3" s="168"/>
      <c r="C3" s="168"/>
      <c r="D3" s="10" t="s">
        <v>500</v>
      </c>
      <c r="E3" s="18">
        <v>1</v>
      </c>
    </row>
    <row r="4" spans="1:5" s="11" customFormat="1" ht="18.95" customHeight="1" x14ac:dyDescent="0.25">
      <c r="A4" s="168" t="s">
        <v>516</v>
      </c>
      <c r="B4" s="168"/>
      <c r="C4" s="168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1696815.98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1600000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1600000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1600000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96797.07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96797.07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96797.07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18.91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18.91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18.91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207803.91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207803.91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161705.70000000001</v>
      </c>
      <c r="D96" s="112">
        <f t="shared" ref="D96:D159" si="0">C96/$C$94</f>
        <v>0.77816485743699437</v>
      </c>
      <c r="E96" s="41"/>
    </row>
    <row r="97" spans="1:5" x14ac:dyDescent="0.2">
      <c r="A97" s="43">
        <v>5111</v>
      </c>
      <c r="B97" s="41" t="s">
        <v>280</v>
      </c>
      <c r="C97" s="142">
        <v>104316</v>
      </c>
      <c r="D97" s="44">
        <f t="shared" si="0"/>
        <v>0.50199247935228941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0</v>
      </c>
      <c r="D99" s="44">
        <f t="shared" si="0"/>
        <v>0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57389.7</v>
      </c>
      <c r="D101" s="44">
        <f t="shared" si="0"/>
        <v>0.27617237808470491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0</v>
      </c>
      <c r="D103" s="112">
        <f t="shared" si="0"/>
        <v>0</v>
      </c>
      <c r="E103" s="41"/>
    </row>
    <row r="104" spans="1:5" x14ac:dyDescent="0.2">
      <c r="A104" s="43">
        <v>5121</v>
      </c>
      <c r="B104" s="41" t="s">
        <v>287</v>
      </c>
      <c r="C104" s="142">
        <v>0</v>
      </c>
      <c r="D104" s="44">
        <f t="shared" si="0"/>
        <v>0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0</v>
      </c>
      <c r="D109" s="44">
        <f t="shared" si="0"/>
        <v>0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46098.21</v>
      </c>
      <c r="D113" s="112">
        <f t="shared" si="0"/>
        <v>0.22183514256300566</v>
      </c>
      <c r="E113" s="41"/>
    </row>
    <row r="114" spans="1:5" x14ac:dyDescent="0.2">
      <c r="A114" s="43">
        <v>5131</v>
      </c>
      <c r="B114" s="41" t="s">
        <v>297</v>
      </c>
      <c r="C114" s="142">
        <v>6699</v>
      </c>
      <c r="D114" s="44">
        <f t="shared" si="0"/>
        <v>3.2237122006029628E-2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26424</v>
      </c>
      <c r="D116" s="44">
        <f t="shared" si="0"/>
        <v>0.12715833883972635</v>
      </c>
      <c r="E116" s="41"/>
    </row>
    <row r="117" spans="1:5" x14ac:dyDescent="0.2">
      <c r="A117" s="43">
        <v>5134</v>
      </c>
      <c r="B117" s="41" t="s">
        <v>300</v>
      </c>
      <c r="C117" s="142">
        <v>160.22</v>
      </c>
      <c r="D117" s="44">
        <f t="shared" si="0"/>
        <v>7.7101532882610339E-4</v>
      </c>
      <c r="E117" s="41"/>
    </row>
    <row r="118" spans="1:5" x14ac:dyDescent="0.2">
      <c r="A118" s="43">
        <v>5135</v>
      </c>
      <c r="B118" s="41" t="s">
        <v>301</v>
      </c>
      <c r="C118" s="142">
        <v>0</v>
      </c>
      <c r="D118" s="44">
        <f t="shared" si="0"/>
        <v>0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10762.99</v>
      </c>
      <c r="D120" s="44">
        <f t="shared" si="0"/>
        <v>5.1793972500324942E-2</v>
      </c>
      <c r="E120" s="41"/>
    </row>
    <row r="121" spans="1:5" x14ac:dyDescent="0.2">
      <c r="A121" s="43">
        <v>5138</v>
      </c>
      <c r="B121" s="41" t="s">
        <v>304</v>
      </c>
      <c r="C121" s="142">
        <v>0</v>
      </c>
      <c r="D121" s="44">
        <f t="shared" si="0"/>
        <v>0</v>
      </c>
      <c r="E121" s="41"/>
    </row>
    <row r="122" spans="1:5" x14ac:dyDescent="0.2">
      <c r="A122" s="43">
        <v>5139</v>
      </c>
      <c r="B122" s="41" t="s">
        <v>305</v>
      </c>
      <c r="C122" s="142">
        <v>2052</v>
      </c>
      <c r="D122" s="44">
        <f t="shared" si="0"/>
        <v>9.8746938880986401E-3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  <row r="215" spans="1:5" x14ac:dyDescent="0.2">
      <c r="B215" s="162" t="s">
        <v>604</v>
      </c>
      <c r="C215" s="163"/>
    </row>
    <row r="216" spans="1:5" x14ac:dyDescent="0.2">
      <c r="B216" s="162"/>
      <c r="C216" s="163"/>
    </row>
    <row r="217" spans="1:5" x14ac:dyDescent="0.2">
      <c r="B217" s="162"/>
      <c r="C217" s="163"/>
    </row>
    <row r="218" spans="1:5" x14ac:dyDescent="0.2">
      <c r="B218" s="162" t="s">
        <v>605</v>
      </c>
      <c r="C218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10000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opLeftCell="A98" zoomScale="60" zoomScaleNormal="100" workbookViewId="0">
      <selection activeCell="D191" sqref="D19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4" t="s">
        <v>602</v>
      </c>
      <c r="B1" s="175"/>
      <c r="C1" s="175"/>
      <c r="D1" s="175"/>
      <c r="E1" s="175"/>
      <c r="F1" s="175"/>
      <c r="G1" s="10" t="s">
        <v>498</v>
      </c>
      <c r="H1" s="18">
        <v>2025</v>
      </c>
    </row>
    <row r="2" spans="1:8" s="11" customFormat="1" ht="18.95" customHeight="1" x14ac:dyDescent="0.25">
      <c r="A2" s="174" t="s">
        <v>502</v>
      </c>
      <c r="B2" s="175"/>
      <c r="C2" s="175"/>
      <c r="D2" s="175"/>
      <c r="E2" s="175"/>
      <c r="F2" s="175"/>
      <c r="G2" s="10" t="s">
        <v>499</v>
      </c>
      <c r="H2" s="18" t="s">
        <v>501</v>
      </c>
    </row>
    <row r="3" spans="1:8" s="11" customFormat="1" ht="18.95" customHeight="1" x14ac:dyDescent="0.25">
      <c r="A3" s="174" t="s">
        <v>603</v>
      </c>
      <c r="B3" s="175"/>
      <c r="C3" s="175"/>
      <c r="D3" s="175"/>
      <c r="E3" s="175"/>
      <c r="F3" s="175"/>
      <c r="G3" s="10" t="s">
        <v>500</v>
      </c>
      <c r="H3" s="18">
        <v>1</v>
      </c>
    </row>
    <row r="4" spans="1:8" s="11" customFormat="1" ht="18.95" customHeight="1" x14ac:dyDescent="0.25">
      <c r="A4" s="174" t="s">
        <v>516</v>
      </c>
      <c r="B4" s="175"/>
      <c r="C4" s="175"/>
      <c r="D4" s="175"/>
      <c r="E4" s="175"/>
      <c r="F4" s="175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2276844.1800000002</v>
      </c>
      <c r="D15" s="144">
        <v>-26930.83</v>
      </c>
      <c r="E15" s="144">
        <v>1400741.43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4953000</v>
      </c>
      <c r="D16" s="144">
        <v>5393000</v>
      </c>
      <c r="E16" s="144">
        <v>7733000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1104201.47</v>
      </c>
      <c r="D20" s="144">
        <v>1104201.47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9834086.7699999996</v>
      </c>
      <c r="D23" s="144">
        <v>9834086.7699999996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12239375.140000001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237667.73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11872523.560000001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129183.85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64235.54</v>
      </c>
      <c r="D64" s="144">
        <f t="shared" ref="D64:E64" si="0">SUM(D65:D72)</f>
        <v>0</v>
      </c>
      <c r="E64" s="144">
        <f t="shared" si="0"/>
        <v>87676.119999999981</v>
      </c>
    </row>
    <row r="65" spans="1:9" x14ac:dyDescent="0.2">
      <c r="A65" s="16">
        <v>1241</v>
      </c>
      <c r="B65" s="14" t="s">
        <v>158</v>
      </c>
      <c r="C65" s="144">
        <v>59485.54</v>
      </c>
      <c r="D65" s="144">
        <v>0</v>
      </c>
      <c r="E65" s="144">
        <v>43198.34</v>
      </c>
    </row>
    <row r="66" spans="1:9" x14ac:dyDescent="0.2">
      <c r="A66" s="16">
        <v>1242</v>
      </c>
      <c r="B66" s="14" t="s">
        <v>159</v>
      </c>
      <c r="C66" s="144">
        <v>3100</v>
      </c>
      <c r="D66" s="144">
        <v>0</v>
      </c>
      <c r="E66" s="144">
        <v>309.95999999999998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1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43838.06</v>
      </c>
    </row>
    <row r="70" spans="1:9" x14ac:dyDescent="0.2">
      <c r="A70" s="16">
        <v>1246</v>
      </c>
      <c r="B70" s="14" t="s">
        <v>163</v>
      </c>
      <c r="C70" s="144">
        <v>1649</v>
      </c>
      <c r="D70" s="144">
        <v>0</v>
      </c>
      <c r="E70" s="144">
        <v>329.76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25212</v>
      </c>
      <c r="D76" s="144">
        <f>SUM(D77:D81)</f>
        <v>0</v>
      </c>
      <c r="E76" s="144">
        <f>SUM(E77:E81)</f>
        <v>25433.7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25212</v>
      </c>
      <c r="D80" s="144">
        <v>0</v>
      </c>
      <c r="E80" s="144">
        <v>25433.7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101020.6</v>
      </c>
      <c r="D110" s="144">
        <f>SUM(D111:D119)</f>
        <v>101020.6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3627</v>
      </c>
      <c r="D111" s="144">
        <f>C111</f>
        <v>3627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36824.660000000003</v>
      </c>
      <c r="D112" s="144">
        <f t="shared" ref="D112:D119" si="1">C112</f>
        <v>36824.660000000003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27800.240000000002</v>
      </c>
      <c r="D117" s="144">
        <f t="shared" si="1"/>
        <v>27800.240000000002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32768.699999999997</v>
      </c>
      <c r="D119" s="144">
        <f t="shared" si="1"/>
        <v>32768.699999999997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  <row r="174" spans="1:5" x14ac:dyDescent="0.2">
      <c r="B174" s="162" t="s">
        <v>604</v>
      </c>
      <c r="C174" s="163"/>
    </row>
    <row r="175" spans="1:5" x14ac:dyDescent="0.2">
      <c r="B175" s="162"/>
      <c r="C175" s="163"/>
    </row>
    <row r="176" spans="1:5" x14ac:dyDescent="0.2">
      <c r="B176" s="162"/>
      <c r="C176" s="163"/>
    </row>
    <row r="177" spans="2:3" x14ac:dyDescent="0.2">
      <c r="B177" s="162" t="s">
        <v>605</v>
      </c>
      <c r="C177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10000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32" sqref="B32:C35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6" t="s">
        <v>602</v>
      </c>
      <c r="B1" s="176"/>
      <c r="C1" s="176"/>
      <c r="D1" s="20" t="s">
        <v>498</v>
      </c>
      <c r="E1" s="21">
        <v>2025</v>
      </c>
    </row>
    <row r="2" spans="1:5" ht="18.95" customHeight="1" x14ac:dyDescent="0.2">
      <c r="A2" s="176" t="s">
        <v>504</v>
      </c>
      <c r="B2" s="176"/>
      <c r="C2" s="176"/>
      <c r="D2" s="20" t="s">
        <v>499</v>
      </c>
      <c r="E2" s="21" t="s">
        <v>501</v>
      </c>
    </row>
    <row r="3" spans="1:5" ht="18.95" customHeight="1" x14ac:dyDescent="0.2">
      <c r="A3" s="176" t="s">
        <v>603</v>
      </c>
      <c r="B3" s="176"/>
      <c r="C3" s="176"/>
      <c r="D3" s="20" t="s">
        <v>500</v>
      </c>
      <c r="E3" s="21">
        <v>1</v>
      </c>
    </row>
    <row r="4" spans="1:5" ht="18.95" customHeight="1" x14ac:dyDescent="0.2">
      <c r="A4" s="176" t="s">
        <v>516</v>
      </c>
      <c r="B4" s="176"/>
      <c r="C4" s="176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4340613.0599999996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1489012.07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23673751.25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  <row r="32" spans="1:5" x14ac:dyDescent="0.2">
      <c r="B32" s="162" t="s">
        <v>604</v>
      </c>
      <c r="C32" s="163"/>
    </row>
    <row r="33" spans="2:3" x14ac:dyDescent="0.2">
      <c r="B33" s="162"/>
      <c r="C33" s="163"/>
    </row>
    <row r="34" spans="2:3" x14ac:dyDescent="0.2">
      <c r="B34" s="162"/>
      <c r="C34" s="163"/>
    </row>
    <row r="35" spans="2:3" x14ac:dyDescent="0.2">
      <c r="B35" s="162" t="s">
        <v>605</v>
      </c>
      <c r="C35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10000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06" zoomScaleNormal="100" workbookViewId="0">
      <selection activeCell="B149" sqref="B149:C152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6" t="s">
        <v>602</v>
      </c>
      <c r="B1" s="176"/>
      <c r="C1" s="176"/>
      <c r="D1" s="20" t="s">
        <v>498</v>
      </c>
      <c r="E1" s="21">
        <v>2025</v>
      </c>
    </row>
    <row r="2" spans="1:5" s="28" customFormat="1" ht="18.95" customHeight="1" x14ac:dyDescent="0.25">
      <c r="A2" s="176" t="s">
        <v>505</v>
      </c>
      <c r="B2" s="176"/>
      <c r="C2" s="176"/>
      <c r="D2" s="20" t="s">
        <v>499</v>
      </c>
      <c r="E2" s="21" t="s">
        <v>501</v>
      </c>
    </row>
    <row r="3" spans="1:5" s="28" customFormat="1" ht="18.95" customHeight="1" x14ac:dyDescent="0.25">
      <c r="A3" s="176" t="s">
        <v>603</v>
      </c>
      <c r="B3" s="176"/>
      <c r="C3" s="176"/>
      <c r="D3" s="20" t="s">
        <v>500</v>
      </c>
      <c r="E3" s="21">
        <v>1</v>
      </c>
    </row>
    <row r="4" spans="1:5" s="28" customFormat="1" ht="18.95" customHeight="1" x14ac:dyDescent="0.25">
      <c r="A4" s="176" t="s">
        <v>516</v>
      </c>
      <c r="B4" s="176"/>
      <c r="C4" s="176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-823285.72</v>
      </c>
      <c r="D10" s="147">
        <v>-354565.75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-823285.72</v>
      </c>
      <c r="D16" s="148">
        <f>SUM(D9:D15)</f>
        <v>-354565.75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101945.11</v>
      </c>
      <c r="D21" s="148">
        <f>SUM(D22:D28)</f>
        <v>4117653.8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101945.11</v>
      </c>
      <c r="D26" s="147">
        <v>4117653.8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0</v>
      </c>
    </row>
    <row r="30" spans="1:5" x14ac:dyDescent="0.2">
      <c r="A30" s="26">
        <v>1241</v>
      </c>
      <c r="B30" s="22" t="s">
        <v>158</v>
      </c>
      <c r="C30" s="147">
        <v>0</v>
      </c>
      <c r="D30" s="147">
        <v>0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101945.11</v>
      </c>
      <c r="D44" s="148">
        <f>D21+D29+D38</f>
        <v>4117653.8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1489012.07</v>
      </c>
      <c r="D48" s="148">
        <v>642217.38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18583.55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805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805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805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17778.55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15448.27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2330.2800000000002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1600000</v>
      </c>
      <c r="D112" s="151">
        <f>+D113+D135</f>
        <v>830000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1600000</v>
      </c>
      <c r="D135" s="148">
        <f>SUM(D136:D144)</f>
        <v>830000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1600000</v>
      </c>
      <c r="D142" s="147">
        <v>830000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-110987.92999999993</v>
      </c>
      <c r="D145" s="148">
        <f>D48+D49+D103-D109-D112</f>
        <v>-169199.06999999995</v>
      </c>
    </row>
    <row r="147" spans="1:4" x14ac:dyDescent="0.2">
      <c r="B147" s="22" t="s">
        <v>518</v>
      </c>
    </row>
    <row r="149" spans="1:4" x14ac:dyDescent="0.2">
      <c r="B149" s="162" t="s">
        <v>604</v>
      </c>
      <c r="C149" s="163"/>
    </row>
    <row r="150" spans="1:4" x14ac:dyDescent="0.2">
      <c r="B150" s="162"/>
      <c r="C150" s="163"/>
    </row>
    <row r="151" spans="1:4" x14ac:dyDescent="0.2">
      <c r="B151" s="162"/>
      <c r="C151" s="163"/>
    </row>
    <row r="152" spans="1:4" x14ac:dyDescent="0.2">
      <c r="B152" s="162" t="s">
        <v>605</v>
      </c>
      <c r="C152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>
      <selection activeCell="B24" sqref="B24:C2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7" t="s">
        <v>602</v>
      </c>
      <c r="B1" s="178"/>
      <c r="C1" s="179"/>
    </row>
    <row r="2" spans="1:3" s="29" customFormat="1" ht="18" customHeight="1" x14ac:dyDescent="0.25">
      <c r="A2" s="180" t="s">
        <v>506</v>
      </c>
      <c r="B2" s="181"/>
      <c r="C2" s="182"/>
    </row>
    <row r="3" spans="1:3" s="29" customFormat="1" ht="18" customHeight="1" x14ac:dyDescent="0.25">
      <c r="A3" s="180" t="s">
        <v>603</v>
      </c>
      <c r="B3" s="181"/>
      <c r="C3" s="182"/>
    </row>
    <row r="4" spans="1:3" s="31" customFormat="1" ht="18" customHeight="1" x14ac:dyDescent="0.2">
      <c r="A4" s="183" t="s">
        <v>507</v>
      </c>
      <c r="B4" s="184"/>
      <c r="C4" s="185"/>
    </row>
    <row r="5" spans="1:3" s="31" customFormat="1" ht="18" customHeight="1" x14ac:dyDescent="0.2">
      <c r="A5" s="186" t="s">
        <v>406</v>
      </c>
      <c r="B5" s="187"/>
      <c r="C5" s="129">
        <v>2025</v>
      </c>
    </row>
    <row r="6" spans="1:3" x14ac:dyDescent="0.2">
      <c r="A6" s="45" t="s">
        <v>435</v>
      </c>
      <c r="B6" s="45"/>
      <c r="C6" s="88">
        <v>1696815.98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1696815.98</v>
      </c>
    </row>
    <row r="23" spans="1:3" x14ac:dyDescent="0.2">
      <c r="B23" s="30" t="s">
        <v>518</v>
      </c>
    </row>
    <row r="24" spans="1:3" x14ac:dyDescent="0.2">
      <c r="B24" s="162" t="s">
        <v>604</v>
      </c>
      <c r="C24" s="163"/>
    </row>
    <row r="25" spans="1:3" x14ac:dyDescent="0.2">
      <c r="B25" s="162"/>
      <c r="C25" s="163"/>
    </row>
    <row r="26" spans="1:3" x14ac:dyDescent="0.2">
      <c r="B26" s="162"/>
      <c r="C26" s="163"/>
    </row>
    <row r="27" spans="1:3" x14ac:dyDescent="0.2">
      <c r="B27" s="162" t="s">
        <v>605</v>
      </c>
      <c r="C27" s="164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10000" scale="125"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GridLines="0" workbookViewId="0">
      <selection activeCell="F32" sqref="F32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8" t="s">
        <v>602</v>
      </c>
      <c r="B1" s="189"/>
      <c r="C1" s="190"/>
    </row>
    <row r="2" spans="1:3" s="32" customFormat="1" ht="18.95" customHeight="1" x14ac:dyDescent="0.25">
      <c r="A2" s="191" t="s">
        <v>508</v>
      </c>
      <c r="B2" s="192"/>
      <c r="C2" s="193"/>
    </row>
    <row r="3" spans="1:3" s="32" customFormat="1" ht="18.95" customHeight="1" x14ac:dyDescent="0.25">
      <c r="A3" s="191" t="s">
        <v>603</v>
      </c>
      <c r="B3" s="192"/>
      <c r="C3" s="193"/>
    </row>
    <row r="4" spans="1:3" x14ac:dyDescent="0.2">
      <c r="A4" s="183" t="s">
        <v>507</v>
      </c>
      <c r="B4" s="184"/>
      <c r="C4" s="185"/>
    </row>
    <row r="5" spans="1:3" ht="22.35" customHeight="1" x14ac:dyDescent="0.2">
      <c r="A5" s="194" t="s">
        <v>406</v>
      </c>
      <c r="B5" s="195"/>
      <c r="C5" s="129">
        <v>2025</v>
      </c>
    </row>
    <row r="6" spans="1:3" x14ac:dyDescent="0.2">
      <c r="A6" s="70" t="s">
        <v>448</v>
      </c>
      <c r="B6" s="45"/>
      <c r="C6" s="92">
        <v>309749.02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101945.11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101945.11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207803.91000000003</v>
      </c>
    </row>
    <row r="42" spans="1:3" x14ac:dyDescent="0.2">
      <c r="B42" s="30" t="s">
        <v>518</v>
      </c>
    </row>
    <row r="43" spans="1:3" x14ac:dyDescent="0.2">
      <c r="B43" s="162" t="s">
        <v>604</v>
      </c>
      <c r="C43" s="163"/>
    </row>
    <row r="44" spans="1:3" x14ac:dyDescent="0.2">
      <c r="B44" s="162"/>
      <c r="C44" s="163"/>
    </row>
    <row r="45" spans="1:3" x14ac:dyDescent="0.2">
      <c r="B45" s="162"/>
      <c r="C45" s="163"/>
    </row>
    <row r="46" spans="1:3" x14ac:dyDescent="0.2">
      <c r="B46" s="162" t="s">
        <v>605</v>
      </c>
      <c r="C46" s="164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10000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16" zoomScale="78" workbookViewId="0">
      <selection activeCell="B60" sqref="B60:C63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6" t="s">
        <v>602</v>
      </c>
      <c r="B1" s="197"/>
      <c r="C1" s="197"/>
      <c r="D1" s="197"/>
      <c r="E1" s="197"/>
      <c r="F1" s="197"/>
      <c r="G1" s="20" t="s">
        <v>498</v>
      </c>
      <c r="H1" s="21">
        <v>2025</v>
      </c>
    </row>
    <row r="2" spans="1:10" ht="18.95" customHeight="1" x14ac:dyDescent="0.2">
      <c r="A2" s="176" t="s">
        <v>509</v>
      </c>
      <c r="B2" s="197"/>
      <c r="C2" s="197"/>
      <c r="D2" s="197"/>
      <c r="E2" s="197"/>
      <c r="F2" s="197"/>
      <c r="G2" s="20" t="s">
        <v>499</v>
      </c>
      <c r="H2" s="21" t="s">
        <v>501</v>
      </c>
    </row>
    <row r="3" spans="1:10" ht="18.95" customHeight="1" x14ac:dyDescent="0.2">
      <c r="A3" s="198" t="s">
        <v>603</v>
      </c>
      <c r="B3" s="199"/>
      <c r="C3" s="199"/>
      <c r="D3" s="199"/>
      <c r="E3" s="199"/>
      <c r="F3" s="199"/>
      <c r="G3" s="20" t="s">
        <v>500</v>
      </c>
      <c r="H3" s="21">
        <v>1</v>
      </c>
    </row>
    <row r="4" spans="1:10" x14ac:dyDescent="0.2">
      <c r="A4" s="198" t="str">
        <f>'Notas a los Edos Financieros'!A4</f>
        <v>(Cifras en Pesos)</v>
      </c>
      <c r="B4" s="199"/>
      <c r="C4" s="199"/>
      <c r="D4" s="199"/>
      <c r="E4" s="199"/>
      <c r="F4" s="199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6" t="s">
        <v>553</v>
      </c>
      <c r="C39" s="196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2337224.2999999998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-640408.31999999995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-1600000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-96815.98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6" t="s">
        <v>554</v>
      </c>
      <c r="C48" s="196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-2337224.2999999998</v>
      </c>
    </row>
    <row r="51" spans="1:3" x14ac:dyDescent="0.2">
      <c r="A51" s="22">
        <v>8220</v>
      </c>
      <c r="B51" s="103" t="s">
        <v>46</v>
      </c>
      <c r="C51" s="161">
        <v>3253826.21</v>
      </c>
    </row>
    <row r="52" spans="1:3" x14ac:dyDescent="0.2">
      <c r="A52" s="22">
        <v>8230</v>
      </c>
      <c r="B52" s="103" t="s">
        <v>600</v>
      </c>
      <c r="C52" s="161">
        <v>-1265675.03</v>
      </c>
    </row>
    <row r="53" spans="1:3" x14ac:dyDescent="0.2">
      <c r="A53" s="22">
        <v>8240</v>
      </c>
      <c r="B53" s="103" t="s">
        <v>45</v>
      </c>
      <c r="C53" s="161">
        <v>39324.1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309749.02</v>
      </c>
    </row>
    <row r="58" spans="1:3" x14ac:dyDescent="0.2">
      <c r="B58" s="14" t="s">
        <v>518</v>
      </c>
    </row>
    <row r="60" spans="1:3" x14ac:dyDescent="0.2">
      <c r="B60" s="162" t="s">
        <v>604</v>
      </c>
      <c r="C60" s="163"/>
    </row>
    <row r="61" spans="1:3" x14ac:dyDescent="0.2">
      <c r="B61" s="162"/>
      <c r="C61" s="163"/>
    </row>
    <row r="62" spans="1:3" x14ac:dyDescent="0.2">
      <c r="B62" s="162"/>
      <c r="C62" s="163"/>
    </row>
    <row r="63" spans="1:3" x14ac:dyDescent="0.2">
      <c r="B63" s="162" t="s">
        <v>605</v>
      </c>
      <c r="C63" s="164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10000" scale="6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2025-04-30T20:38:32Z</cp:lastPrinted>
  <dcterms:created xsi:type="dcterms:W3CDTF">2012-12-11T20:36:24Z</dcterms:created>
  <dcterms:modified xsi:type="dcterms:W3CDTF">2025-04-30T20:39:22Z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