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H110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<sst xmlns="http://schemas.openxmlformats.org/spreadsheetml/2006/main" count="876" uniqueCount="606">
  <si>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</si>
  <si>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</si>
  <si>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</si>
  <si>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</si>
  <si>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</si>
  <si>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</si>
  <si>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</si>
  <si>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</si>
  <si>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</si>
  <si>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</si>
  <si>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</si>
  <si>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</si>
  <si>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</si>
  <si>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</si>
  <si>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</si>
  <si>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</si>
  <si>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</si>
  <si>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</si>
  <si>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</si>
  <si>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</si>
  <si>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</si>
  <si>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</si>
  <si>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</si>
  <si>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</si>
  <si>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</si>
  <si>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</si>
  <si>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</si>
  <si>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</si>
  <si>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</si>
  <si>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</si>
  <si>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</si>
  <si>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</si>
  <si>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</si>
  <si>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</si>
  <si>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</si>
  <si>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</si>
  <si>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</si>
  <si>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</si>
  <si>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</si>
  <si>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</si>
  <si>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</si>
  <si>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</si>
  <si>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</si>
  <si>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</si>
  <si>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</si>
  <si>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</si>
  <si>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</si>
  <si>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</si>
  <si>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</si>
  <si>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</si>
  <si>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</si>
  <si>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</si>
  <si>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</si>
  <si>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</si>
  <si>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</si>
  <si>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</si>
  <si>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</si>
  <si>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</si>
  <si>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</si>
  <si>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</si>
  <si>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</si>
  <si>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</si>
  <si>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</si>
  <si>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</si>
  <si>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</si>
  <si>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</si>
  <si>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</si>
  <si>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</si>
  <si>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</si>
  <si>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</si>
  <si>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</si>
  <si>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</si>
  <si>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</si>
  <si>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</si>
  <si>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</si>
  <si>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</si>
  <si>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</si>
  <si>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</si>
  <si>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</si>
  <si>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</si>
  <si>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</si>
  <si>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</si>
  <si>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</si>
  <si>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</si>
  <si>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</si>
  <si>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</si>
  <si>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</si>
  <si>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</si>
  <si>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</si>
  <si>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</si>
  <si>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</si>
  <si>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</si>
  <si>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</si>
  <si>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</si>
  <si>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</si>
  <si>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</si>
  <si>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</si>
  <si>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</si>
  <si>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</si>
  <si>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</si>
  <si>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</si>
  <si>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</si>
  <si>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</si>
  <si>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</si>
  <si>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</si>
  <si>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</si>
  <si>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</si>
  <si>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</si>
  <si>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</si>
  <si>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</si>
  <si>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</si>
  <si>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</si>
  <si>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</si>
  <si>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</si>
  <si>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</si>
  <si>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</si>
  <si>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</si>
  <si>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</si>
  <si>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</si>
  <si>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</si>
  <si>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</si>
  <si>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</si>
  <si>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</si>
  <si>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</si>
  <si>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</si>
  <si>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</si>
  <si>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</si>
  <si>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</si>
  <si>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</si>
  <si>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</si>
  <si>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</si>
  <si>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</si>
  <si>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</si>
  <si>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</si>
  <si>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</si>
  <si>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</si>
  <si>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</si>
  <si>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</si>
  <si>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</si>
  <si>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</si>
  <si>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</si>
  <si>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</si>
  <si>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</si>
  <si>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</si>
  <si>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</si>
  <si>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</si>
  <si>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</si>
  <si>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</si>
  <si>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</si>
  <si>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</si>
  <si>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</si>
  <si>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</si>
  <si>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</si>
  <si>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</si>
  <si>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</si>
  <si>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</si>
  <si>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</si>
  <si>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</si>
  <si>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</si>
  <si>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</si>
  <si>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</si>
  <si>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</si>
  <si>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</si>
  <si>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</si>
  <si>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</si>
  <si>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</si>
  <si>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</si>
  <si>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</si>
  <si>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</si>
  <si>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</si>
  <si>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</si>
  <si>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</si>
  <si>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</si>
  <si>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</si>
  <si>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</si>
  <si>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</si>
  <si>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</si>
  <si>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</si>
  <si>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</si>
  <si>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</si>
  <si>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</si>
  <si>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</si>
  <si>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</si>
  <si>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</si>
  <si>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</si>
  <si>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</si>
  <si>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</si>
  <si>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</si>
  <si>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</si>
  <si>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</si>
  <si>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</si>
  <si>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</si>
  <si>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</si>
  <si>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</si>
  <si>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</si>
  <si>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</si>
  <si>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</si>
  <si>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</si>
  <si>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</si>
  <si>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</si>
  <si>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</si>
  <si>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</si>
  <si>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</si>
  <si>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</si>
  <si>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</si>
  <si>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</si>
  <si>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</si>
  <si>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</si>
  <si>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</si>
  <si>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</si>
  <si>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</si>
  <si>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</si>
  <si>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</si>
  <si>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</si>
  <si>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</si>
  <si>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</si>
  <si>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</si>
  <si>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</si>
  <si>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</si>
  <si>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</si>
  <si>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</si>
  <si>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</si>
  <si>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</si>
  <si>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</si>
  <si>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</si>
  <si>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</si>
  <si>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</si>
  <si>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</si>
  <si>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</si>
  <si>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</si>
  <si>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</si>
  <si>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</si>
  <si>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</si>
  <si>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</si>
  <si>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</si>
  <si>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</si>
  <si>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</si>
  <si>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</si>
  <si>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</si>
  <si>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</si>
  <si>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</si>
  <si>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</si>
  <si>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</si>
  <si>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</si>
  <si>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</si>
  <si>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</si>
  <si>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</si>
  <si>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</si>
  <si>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</si>
  <si>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</si>
  <si>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</si>
  <si>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</si>
  <si>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</si>
  <si>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</si>
  <si>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</si>
  <si>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</si>
  <si>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</si>
  <si>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</si>
  <si>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</si>
  <si>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</si>
  <si>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</si>
  <si>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</si>
  <si>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</si>
  <si>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</si>
  <si>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</si>
  <si>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</si>
  <si>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</si>
  <si>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</si>
  <si>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</si>
  <si>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</si>
  <si>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</si>
  <si>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</si>
  <si>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</si>
  <si>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</si>
  <si>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</si>
  <si>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</si>
  <si>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</si>
  <si>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</si>
  <si>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</si>
  <si>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</si>
  <si>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</si>
  <si>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</si>
  <si>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</si>
  <si>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</si>
  <si>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</si>
  <si>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</si>
  <si>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</si>
  <si>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</si>
  <si>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</si>
  <si>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</si>
  <si>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</si>
  <si>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</si>
  <si>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</si>
  <si>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</si>
  <si>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</si>
  <si>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</si>
  <si>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</si>
  <si>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</si>
  <si>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</si>
  <si>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</si>
  <si>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</si>
  <si>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</si>
  <si>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</si>
  <si>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</si>
  <si>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</si>
  <si>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</si>
  <si>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</si>
  <si>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</si>
  <si>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</si>
  <si>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</si>
  <si>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</si>
  <si>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</si>
  <si>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</si>
  <si>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</si>
  <si>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</si>
  <si>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</si>
  <si>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</si>
  <si>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</si>
  <si>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</si>
  <si>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</si>
  <si>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</si>
  <si>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</si>
  <si>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</si>
  <si>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</si>
  <si>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</si>
  <si>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</si>
  <si>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</si>
  <si>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</si>
  <si>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</si>
  <si>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</si>
  <si>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</si>
  <si>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</si>
  <si>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</si>
  <si>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</si>
  <si>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</si>
  <si>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</si>
  <si>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</si>
  <si>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</si>
  <si>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</si>
  <si>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</si>
  <si>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</si>
  <si>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</si>
  <si>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</si>
  <si>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</si>
  <si>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</si>
  <si>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</si>
  <si>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</si>
  <si>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</si>
  <si>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</si>
  <si>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</si>
  <si>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</si>
  <si>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</si>
  <si>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</si>
  <si>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</si>
  <si>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</si>
  <si>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</si>
  <si>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</si>
  <si>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</si>
  <si>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</si>
  <si>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</si>
  <si>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</si>
  <si>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</si>
  <si>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</si>
  <si>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</si>
  <si>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</si>
  <si>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</si>
  <si>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</si>
  <si>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</si>
  <si>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</si>
  <si>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</si>
  <si>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</si>
  <si>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</si>
  <si>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</si>
  <si>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</si>
  <si>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</si>
  <si>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</si>
  <si>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</si>
  <si>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</si>
  <si>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</si>
  <si>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</si>
  <si>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</si>
  <si>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</si>
  <si>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</si>
  <si>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</si>
  <si>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</si>
  <si>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</si>
  <si>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</si>
  <si>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</si>
  <si>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</si>
  <si>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</si>
  <si>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</si>
  <si>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</si>
  <si>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</si>
  <si>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</si>
  <si>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</si>
  <si>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</si>
  <si>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</si>
  <si>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</si>
  <si>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</si>
  <si>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</si>
  <si>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</si>
  <si>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</si>
  <si>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</si>
  <si>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</si>
  <si>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</si>
  <si>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</si>
  <si>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</si>
  <si>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</si>
  <si>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</si>
  <si>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</si>
  <si>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</si>
  <si>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</si>
  <si>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</si>
  <si>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</si>
  <si>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</si>
  <si>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</si>
  <si>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</si>
  <si>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</si>
  <si>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</si>
  <si>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</si>
  <si>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</si>
  <si>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</si>
  <si>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</si>
  <si>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</si>
  <si>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</si>
  <si>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</si>
  <si>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</si>
  <si>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</si>
  <si>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</si>
  <si>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</si>
  <si>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</si>
  <si>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</si>
  <si>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</si>
  <si>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</si>
  <si>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</si>
  <si>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</si>
  <si>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</si>
  <si>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</si>
  <si>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</si>
  <si>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</si>
  <si>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</si>
  <si>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</si>
  <si>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</si>
  <si>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</si>
  <si>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</si>
  <si>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</si>
  <si>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</si>
  <si>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</si>
  <si>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</si>
  <si>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</si>
  <si>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</si>
  <si>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</si>
  <si>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</si>
  <si>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</si>
  <si>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</si>
  <si>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</si>
  <si>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</si>
  <si>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</si>
  <si>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</si>
  <si>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</si>
  <si>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</si>
  <si>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</si>
  <si>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</si>
  <si>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</si>
  <si>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</si>
  <si>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</si>
  <si>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</si>
  <si>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</si>
  <si>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</si>
  <si>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</si>
  <si>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</si>
  <si>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</si>
  <si>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</si>
  <si>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</si>
  <si>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</si>
  <si>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</si>
  <si>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</si>
  <si>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</si>
  <si>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</si>
  <si>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</si>
  <si>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</si>
  <si>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</si>
  <si>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</si>
  <si>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</si>
  <si>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</si>
  <si>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</si>
  <si>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</si>
  <si>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</si>
  <si>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</si>
  <si>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</si>
  <si>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</si>
  <si>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</si>
  <si>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</si>
  <si>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</si>
  <si>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</si>
  <si>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</si>
  <si>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</si>
  <si>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</si>
  <si>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</si>
  <si>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</si>
  <si>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</si>
  <si>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</si>
  <si>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</si>
  <si>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</si>
  <si>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</si>
  <si>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</si>
  <si>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</si>
  <si>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</si>
  <si>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</si>
  <si>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</si>
  <si>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</si>
  <si>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</si>
  <si>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</si>
  <si>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</si>
  <si>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</si>
  <si>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</si>
  <si>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</si>
  <si>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</si>
  <si>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</si>
  <si>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</si>
  <si>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</si>
  <si>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</si>
  <si>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</si>
  <si>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</si>
  <si>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</si>
  <si>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</si>
  <si>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</si>
  <si>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</si>
  <si>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</si>
  <si>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</si>
  <si>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</si>
  <si>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</si>
  <si>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</si>
  <si>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</si>
  <si>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</si>
  <si>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</si>
  <si>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</si>
  <si>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</si>
  <si>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</si>
  <si>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</si>
  <si>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</si>
  <si>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</si>
  <si>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</si>
  <si>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</si>
  <si>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</si>
  <si>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</si>
  <si>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</si>
  <si>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</si>
  <si>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</si>
  <si>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</si>
  <si>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</si>
  <si>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</si>
  <si>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</si>
  <si>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</si>
  <si>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</si>
  <si>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</si>
  <si>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</si>
  <si>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</si>
  <si>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</si>
  <si>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</si>
  <si>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</si>
  <si>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</si>
  <si>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</si>
  <si>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</si>
  <si>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</si>
  <si>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</si>
  <si>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</si>
  <si>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</si>
  <si>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</si>
  <si>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</si>
  <si>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</si>
  <si>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</si>
  <si>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</si>
  <si>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</si>
  <si>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</si>
  <si>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</si>
  <si>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</si>
  <si>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</si>
  <si>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</si>
  <si>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</si>
  <si>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</si>
  <si>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</si>
  <si>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</si>
  <si>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</si>
  <si>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</si>
  <si>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</si>
  <si>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</si>
  <si>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</si>
  <si>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</si>
  <si>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</si>
  <si>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</si>
  <si>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</si>
  <si>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</si>
  <si>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</si>
  <si>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</si>
  <si>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</si>
  <si>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</si>
  <si>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</si>
  <si>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</si>
  <si>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</si>
  <si>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</si>
  <si>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</si>
  <si>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Municipal de Vivienda  de Moroleón, Gto.</t>
  </si>
  <si>
    <t>Del 1 de Enero al 30 de Junio de 2025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</si>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</sst>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3" applyFont="1" applyFill="1" applyBorder="1" applyAlignment="1" applyProtection="1">
      <alignment vertical="top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0"/>
  <sheetViews>
    <sheetView zoomScaleNormal="100" zoomScaleSheetLayoutView="100" workbookViewId="0">
      <pane ySplit="5" topLeftCell="A26" activePane="bottomLeft" state="frozen"/>
      <selection activeCell="A14" sqref="A14:B14"/>
      <selection pane="bottomLeft" activeCell="A47" sqref="A47:B50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2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7" spans="1:2" x14ac:dyDescent="0.2">
      <c r="A47" s="197" t="s">
        <v>604</v>
      </c>
      <c r="B47" s="197"/>
    </row>
    <row r="48" spans="1:2" x14ac:dyDescent="0.2">
      <c r="A48" s="197"/>
      <c r="B48" s="197"/>
    </row>
    <row r="49" spans="1:2" x14ac:dyDescent="0.2">
      <c r="A49" s="197" t="s">
        <v>605</v>
      </c>
      <c r="B49" s="197"/>
    </row>
    <row r="50" spans="1:2" x14ac:dyDescent="0.2">
      <c r="A50" s="197"/>
      <c r="B50" s="197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196" zoomScaleNormal="100" workbookViewId="0">
      <selection activeCell="B216" sqref="B216:C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2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1793630.7600000002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1600000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1600000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1600000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193594.14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193594.14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193594.14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36.619999999999997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36.619999999999997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36.619999999999997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444899.62999999995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444899.62999999995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333295.40999999997</v>
      </c>
      <c r="D96" s="112">
        <f t="shared" ref="D96:D159" si="0">C96/$C$94</f>
        <v>0.74914742005966606</v>
      </c>
      <c r="E96" s="41"/>
    </row>
    <row r="97" spans="1:5" x14ac:dyDescent="0.2">
      <c r="A97" s="43">
        <v>5111</v>
      </c>
      <c r="B97" s="41" t="s">
        <v>280</v>
      </c>
      <c r="C97" s="142">
        <v>209791.4</v>
      </c>
      <c r="D97" s="44">
        <f t="shared" si="0"/>
        <v>0.47154770616464664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2">
        <v>8086.34</v>
      </c>
      <c r="D99" s="44">
        <f t="shared" si="0"/>
        <v>1.8175650089886568E-2</v>
      </c>
      <c r="E99" s="41"/>
    </row>
    <row r="100" spans="1:5" x14ac:dyDescent="0.2">
      <c r="A100" s="43">
        <v>5114</v>
      </c>
      <c r="B100" s="41" t="s">
        <v>283</v>
      </c>
      <c r="C100" s="142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2">
        <v>115417.67</v>
      </c>
      <c r="D101" s="44">
        <f t="shared" si="0"/>
        <v>0.25942406380513289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15700.61</v>
      </c>
      <c r="D103" s="112">
        <f t="shared" si="0"/>
        <v>3.5290229393987141E-2</v>
      </c>
      <c r="E103" s="41"/>
    </row>
    <row r="104" spans="1:5" x14ac:dyDescent="0.2">
      <c r="A104" s="43">
        <v>5121</v>
      </c>
      <c r="B104" s="41" t="s">
        <v>287</v>
      </c>
      <c r="C104" s="142">
        <v>6733.5</v>
      </c>
      <c r="D104" s="44">
        <f t="shared" si="0"/>
        <v>1.5134874353570492E-2</v>
      </c>
      <c r="E104" s="41"/>
    </row>
    <row r="105" spans="1:5" x14ac:dyDescent="0.2">
      <c r="A105" s="43">
        <v>5122</v>
      </c>
      <c r="B105" s="41" t="s">
        <v>288</v>
      </c>
      <c r="C105" s="142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2">
        <v>8967.11</v>
      </c>
      <c r="D109" s="44">
        <f t="shared" si="0"/>
        <v>2.0155355040416649E-2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95903.61</v>
      </c>
      <c r="D113" s="112">
        <f t="shared" si="0"/>
        <v>0.21556235054634684</v>
      </c>
      <c r="E113" s="41"/>
    </row>
    <row r="114" spans="1:5" x14ac:dyDescent="0.2">
      <c r="A114" s="43">
        <v>5131</v>
      </c>
      <c r="B114" s="41" t="s">
        <v>297</v>
      </c>
      <c r="C114" s="142">
        <v>13029</v>
      </c>
      <c r="D114" s="44">
        <f t="shared" si="0"/>
        <v>2.92852569915601E-2</v>
      </c>
      <c r="E114" s="41"/>
    </row>
    <row r="115" spans="1:5" x14ac:dyDescent="0.2">
      <c r="A115" s="43">
        <v>5132</v>
      </c>
      <c r="B115" s="41" t="s">
        <v>298</v>
      </c>
      <c r="C115" s="142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2">
        <v>52848</v>
      </c>
      <c r="D116" s="44">
        <f t="shared" si="0"/>
        <v>0.1187863428881701</v>
      </c>
      <c r="E116" s="41"/>
    </row>
    <row r="117" spans="1:5" x14ac:dyDescent="0.2">
      <c r="A117" s="43">
        <v>5134</v>
      </c>
      <c r="B117" s="41" t="s">
        <v>300</v>
      </c>
      <c r="C117" s="142">
        <v>337.7</v>
      </c>
      <c r="D117" s="44">
        <f t="shared" si="0"/>
        <v>7.590476081088223E-4</v>
      </c>
      <c r="E117" s="41"/>
    </row>
    <row r="118" spans="1:5" x14ac:dyDescent="0.2">
      <c r="A118" s="43">
        <v>5135</v>
      </c>
      <c r="B118" s="41" t="s">
        <v>301</v>
      </c>
      <c r="C118" s="142">
        <v>0</v>
      </c>
      <c r="D118" s="44">
        <f t="shared" si="0"/>
        <v>0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24247.91</v>
      </c>
      <c r="D120" s="44">
        <f t="shared" si="0"/>
        <v>5.4501978345093259E-2</v>
      </c>
      <c r="E120" s="41"/>
    </row>
    <row r="121" spans="1:5" x14ac:dyDescent="0.2">
      <c r="A121" s="43">
        <v>5138</v>
      </c>
      <c r="B121" s="41" t="s">
        <v>304</v>
      </c>
      <c r="C121" s="142">
        <v>0</v>
      </c>
      <c r="D121" s="44">
        <f t="shared" si="0"/>
        <v>0</v>
      </c>
      <c r="E121" s="41"/>
    </row>
    <row r="122" spans="1:5" x14ac:dyDescent="0.2">
      <c r="A122" s="43">
        <v>5139</v>
      </c>
      <c r="B122" s="41" t="s">
        <v>305</v>
      </c>
      <c r="C122" s="142">
        <v>5441</v>
      </c>
      <c r="D122" s="44">
        <f t="shared" si="0"/>
        <v>1.2229724713414575E-2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  <row r="216" spans="1:5" x14ac:dyDescent="0.2">
      <c r="B216" s="197" t="s">
        <v>604</v>
      </c>
      <c r="C216" s="197"/>
    </row>
    <row r="217" spans="1:5" x14ac:dyDescent="0.2">
      <c r="B217" s="197"/>
      <c r="C217" s="197"/>
    </row>
    <row r="218" spans="1:5" x14ac:dyDescent="0.2">
      <c r="B218" s="197" t="s">
        <v>605</v>
      </c>
      <c r="C218" s="197"/>
    </row>
    <row r="219" spans="1:5" x14ac:dyDescent="0.2">
      <c r="B219" s="197"/>
      <c r="C219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10000" scale="5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opLeftCell="A144" zoomScale="112" zoomScaleNormal="112" workbookViewId="0">
      <selection activeCell="B174" sqref="B174:C17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2272344.1800000002</v>
      </c>
      <c r="D15" s="144">
        <v>-26930.83</v>
      </c>
      <c r="E15" s="144">
        <v>1400741.43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4438900</v>
      </c>
      <c r="D16" s="144">
        <v>5393000</v>
      </c>
      <c r="E16" s="144">
        <v>7733000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1104201.47</v>
      </c>
      <c r="D20" s="144">
        <v>1104201.47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9834086.7699999996</v>
      </c>
      <c r="D23" s="144">
        <v>9834086.7699999996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12239375.140000001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237667.73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11872523.560000001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129183.85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64235.54</v>
      </c>
      <c r="D64" s="144">
        <f t="shared" ref="D64:E64" si="0">SUM(D65:D72)</f>
        <v>0</v>
      </c>
      <c r="E64" s="144">
        <f t="shared" si="0"/>
        <v>43838.06</v>
      </c>
    </row>
    <row r="65" spans="1:9" x14ac:dyDescent="0.2">
      <c r="A65" s="16">
        <v>1241</v>
      </c>
      <c r="B65" s="14" t="s">
        <v>158</v>
      </c>
      <c r="C65" s="144">
        <v>59485.54</v>
      </c>
      <c r="D65" s="144">
        <v>0</v>
      </c>
      <c r="E65" s="144">
        <v>43198.34</v>
      </c>
    </row>
    <row r="66" spans="1:9" x14ac:dyDescent="0.2">
      <c r="A66" s="16">
        <v>1242</v>
      </c>
      <c r="B66" s="14" t="s">
        <v>159</v>
      </c>
      <c r="C66" s="144">
        <v>3100</v>
      </c>
      <c r="D66" s="144">
        <v>0</v>
      </c>
      <c r="E66" s="144">
        <v>309.95999999999998</v>
      </c>
    </row>
    <row r="67" spans="1:9" x14ac:dyDescent="0.2">
      <c r="A67" s="16">
        <v>1243</v>
      </c>
      <c r="B67" s="14" t="s">
        <v>160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1</v>
      </c>
      <c r="D68" s="144">
        <v>0</v>
      </c>
      <c r="E68" s="144">
        <v>0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1649</v>
      </c>
      <c r="D70" s="144">
        <v>0</v>
      </c>
      <c r="E70" s="144">
        <v>329.76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25212</v>
      </c>
      <c r="D76" s="144">
        <f>SUM(D77:D81)</f>
        <v>0</v>
      </c>
      <c r="E76" s="144">
        <f>SUM(E77:E81)</f>
        <v>25433.7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25212</v>
      </c>
      <c r="D80" s="144">
        <v>0</v>
      </c>
      <c r="E80" s="144">
        <v>25433.7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111496.05</v>
      </c>
      <c r="D110" s="144">
        <f>SUM(D111:D119)</f>
        <v>111496.05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3627</v>
      </c>
      <c r="D111" s="144">
        <f>C111</f>
        <v>3627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36824.660000000003</v>
      </c>
      <c r="D112" s="144">
        <f t="shared" ref="D112:D119" si="1">C112</f>
        <v>36824.660000000003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38275.69</v>
      </c>
      <c r="D117" s="144">
        <f t="shared" si="1"/>
        <v>38275.69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32768.699999999997</v>
      </c>
      <c r="D119" s="144">
        <f t="shared" si="1"/>
        <v>32768.699999999997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  <row r="174" spans="1:5" x14ac:dyDescent="0.2">
      <c r="B174" s="197" t="s">
        <v>604</v>
      </c>
      <c r="C174" s="197"/>
    </row>
    <row r="175" spans="1:5" x14ac:dyDescent="0.2">
      <c r="B175" s="197"/>
      <c r="C175" s="197"/>
    </row>
    <row r="176" spans="1:5" x14ac:dyDescent="0.2">
      <c r="B176" s="197" t="s">
        <v>605</v>
      </c>
      <c r="C176" s="197"/>
    </row>
    <row r="177" spans="2:3" x14ac:dyDescent="0.2">
      <c r="B177" s="197"/>
      <c r="C177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10000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1" workbookViewId="0">
      <selection activeCell="B32" sqref="B32:C35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4340613.0599999996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1348731.13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23673751.25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  <row r="32" spans="1:5" x14ac:dyDescent="0.2">
      <c r="B32" s="197" t="s">
        <v>604</v>
      </c>
      <c r="C32" s="197"/>
    </row>
    <row r="33" spans="2:3" x14ac:dyDescent="0.2">
      <c r="B33" s="197"/>
      <c r="C33" s="197"/>
    </row>
    <row r="34" spans="2:3" x14ac:dyDescent="0.2">
      <c r="B34" s="197" t="s">
        <v>605</v>
      </c>
      <c r="C34" s="197"/>
    </row>
    <row r="35" spans="2:3" x14ac:dyDescent="0.2">
      <c r="B35" s="197"/>
      <c r="C35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opLeftCell="A116" zoomScaleNormal="100" workbookViewId="0">
      <selection activeCell="B148" sqref="B148:C151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-434491.21</v>
      </c>
      <c r="D10" s="147">
        <v>-354565.75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-434491.21</v>
      </c>
      <c r="D16" s="148">
        <f>SUM(D9:D15)</f>
        <v>-354565.75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101945.11</v>
      </c>
      <c r="D21" s="148">
        <f>SUM(D22:D28)</f>
        <v>4117653.8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101945.11</v>
      </c>
      <c r="D26" s="147">
        <v>4117653.8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0</v>
      </c>
    </row>
    <row r="30" spans="1:5" x14ac:dyDescent="0.2">
      <c r="A30" s="26">
        <v>1241</v>
      </c>
      <c r="B30" s="22" t="s">
        <v>158</v>
      </c>
      <c r="C30" s="147">
        <v>0</v>
      </c>
      <c r="D30" s="147">
        <v>0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101945.11</v>
      </c>
      <c r="D44" s="148">
        <f>D21+D29+D38</f>
        <v>4117653.8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1348731.13</v>
      </c>
      <c r="D48" s="148">
        <v>642217.38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18583.55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805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805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805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17778.55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15448.27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2330.2800000000002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1600000</v>
      </c>
      <c r="D112" s="151">
        <f>+D113+D135</f>
        <v>830000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1600000</v>
      </c>
      <c r="D135" s="148">
        <f>SUM(D136:D144)</f>
        <v>830000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1600000</v>
      </c>
      <c r="D142" s="147">
        <v>830000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-251268.87000000011</v>
      </c>
      <c r="D145" s="148">
        <f>D48+D49+D103-D109-D112</f>
        <v>-169199.06999999995</v>
      </c>
    </row>
    <row r="147" spans="1:4" x14ac:dyDescent="0.2">
      <c r="B147" s="22" t="s">
        <v>518</v>
      </c>
    </row>
    <row r="148" spans="1:4" x14ac:dyDescent="0.2">
      <c r="B148" s="197" t="s">
        <v>604</v>
      </c>
      <c r="C148" s="197"/>
    </row>
    <row r="149" spans="1:4" x14ac:dyDescent="0.2">
      <c r="B149" s="197"/>
      <c r="C149" s="197"/>
    </row>
    <row r="150" spans="1:4" x14ac:dyDescent="0.2">
      <c r="B150" s="197" t="s">
        <v>605</v>
      </c>
      <c r="C150" s="197"/>
    </row>
    <row r="151" spans="1:4" x14ac:dyDescent="0.2">
      <c r="B151" s="197"/>
      <c r="C151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paperSize="10000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>
      <selection activeCell="B25" sqref="B25:C28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1793630.76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1793630.76</v>
      </c>
    </row>
    <row r="23" spans="1:3" x14ac:dyDescent="0.2">
      <c r="B23" s="30" t="s">
        <v>518</v>
      </c>
    </row>
    <row r="25" spans="1:3" x14ac:dyDescent="0.2">
      <c r="B25" s="197" t="s">
        <v>604</v>
      </c>
      <c r="C25" s="197"/>
    </row>
    <row r="26" spans="1:3" x14ac:dyDescent="0.2">
      <c r="B26" s="197"/>
      <c r="C26" s="197"/>
    </row>
    <row r="27" spans="1:3" x14ac:dyDescent="0.2">
      <c r="B27" s="197" t="s">
        <v>605</v>
      </c>
      <c r="C27" s="197"/>
    </row>
    <row r="28" spans="1:3" x14ac:dyDescent="0.2">
      <c r="B28" s="197"/>
      <c r="C28" s="197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paperSize="10000" scale="125"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GridLines="0" topLeftCell="A7" workbookViewId="0">
      <selection activeCell="B44" sqref="B44:C47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546844.74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101945.11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101945.11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444899.63</v>
      </c>
    </row>
    <row r="42" spans="1:3" x14ac:dyDescent="0.2">
      <c r="B42" s="30" t="s">
        <v>518</v>
      </c>
    </row>
    <row r="44" spans="1:3" x14ac:dyDescent="0.2">
      <c r="B44" s="197" t="s">
        <v>604</v>
      </c>
      <c r="C44" s="197"/>
    </row>
    <row r="45" spans="1:3" x14ac:dyDescent="0.2">
      <c r="B45" s="197"/>
      <c r="C45" s="197"/>
    </row>
    <row r="46" spans="1:3" x14ac:dyDescent="0.2">
      <c r="B46" s="197" t="s">
        <v>605</v>
      </c>
      <c r="C46" s="197"/>
    </row>
    <row r="47" spans="1:3" x14ac:dyDescent="0.2">
      <c r="B47" s="197"/>
      <c r="C47" s="197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topLeftCell="A43" zoomScale="78" workbookViewId="0">
      <selection activeCell="B59" sqref="B59:C62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2337224.2999999998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-543593.54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-1600000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-193630.76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-2337224.2999999998</v>
      </c>
    </row>
    <row r="51" spans="1:3" x14ac:dyDescent="0.2">
      <c r="A51" s="22">
        <v>8220</v>
      </c>
      <c r="B51" s="103" t="s">
        <v>46</v>
      </c>
      <c r="C51" s="161">
        <v>3056054.58</v>
      </c>
    </row>
    <row r="52" spans="1:3" x14ac:dyDescent="0.2">
      <c r="A52" s="22">
        <v>8230</v>
      </c>
      <c r="B52" s="103" t="s">
        <v>600</v>
      </c>
      <c r="C52" s="161">
        <v>-1265675.03</v>
      </c>
    </row>
    <row r="53" spans="1:3" x14ac:dyDescent="0.2">
      <c r="A53" s="22">
        <v>8240</v>
      </c>
      <c r="B53" s="103" t="s">
        <v>45</v>
      </c>
      <c r="C53" s="161">
        <v>0.01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546844.74</v>
      </c>
    </row>
    <row r="58" spans="1:3" x14ac:dyDescent="0.2">
      <c r="B58" s="14" t="s">
        <v>518</v>
      </c>
    </row>
    <row r="59" spans="1:3" x14ac:dyDescent="0.2">
      <c r="B59" s="197" t="s">
        <v>604</v>
      </c>
      <c r="C59" s="197"/>
    </row>
    <row r="60" spans="1:3" x14ac:dyDescent="0.2">
      <c r="B60" s="197"/>
      <c r="C60" s="197"/>
    </row>
    <row r="61" spans="1:3" x14ac:dyDescent="0.2">
      <c r="B61" s="197" t="s">
        <v>605</v>
      </c>
      <c r="C61" s="197"/>
    </row>
    <row r="62" spans="1:3" x14ac:dyDescent="0.2">
      <c r="B62" s="197"/>
      <c r="C62" s="197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10000" scale="6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2025-07-25T20:08:23Z</cp:lastPrinted>
  <dcterms:created xsi:type="dcterms:W3CDTF">2012-12-11T20:36:24Z</dcterms:created>
  <dcterms:modified xsi:type="dcterms:W3CDTF">2025-07-25T20:08:25Z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