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<sst xmlns="http://schemas.openxmlformats.org/spreadsheetml/2006/main" count="870" uniqueCount="600">
  <si>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</si>
  <si>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</si>
  <si>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</si>
  <si>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</si>
  <si>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</si>
  <si>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</si>
  <si>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</si>
  <si>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</si>
  <si>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</si>
  <si>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</si>
  <si>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</si>
  <si>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</si>
  <si>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</si>
  <si>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</si>
  <si>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</si>
  <si>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</si>
  <si>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</si>
  <si>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</si>
  <si>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</si>
  <si>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</si>
  <si>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</si>
  <si>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</si>
  <si>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</si>
  <si>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</si>
  <si>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</si>
  <si>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</si>
  <si>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</si>
  <si>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</si>
  <si>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</si>
  <si>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</si>
  <si>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</si>
  <si>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</si>
  <si>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</si>
  <si>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</si>
  <si>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</si>
  <si>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</si>
  <si>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</si>
  <si>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</si>
  <si>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</si>
  <si>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</si>
  <si>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</si>
  <si>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</si>
  <si>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</si>
  <si>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</si>
  <si>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</si>
  <si>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</si>
  <si>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</si>
  <si>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</si>
  <si>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</si>
  <si>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</si>
  <si>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</si>
  <si>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</si>
  <si>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</si>
  <si>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</si>
  <si>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</si>
  <si>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</si>
  <si>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</si>
  <si>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</si>
  <si>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</si>
  <si>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</si>
  <si>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</si>
  <si>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</si>
  <si>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</si>
  <si>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</si>
  <si>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</si>
  <si>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</si>
  <si>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</si>
  <si>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</si>
  <si>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</si>
  <si>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</si>
  <si>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</si>
  <si>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</si>
  <si>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</si>
  <si>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</si>
  <si>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</si>
  <si>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</si>
  <si>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</si>
  <si>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</si>
  <si>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</si>
  <si>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</si>
  <si>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</si>
  <si>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</si>
  <si>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</si>
  <si>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</si>
  <si>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</si>
  <si>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</si>
  <si>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</si>
  <si>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</si>
  <si>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</si>
  <si>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</si>
  <si>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</si>
  <si>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</si>
  <si>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</si>
  <si>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</si>
  <si>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</si>
  <si>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</si>
  <si>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</si>
  <si>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</si>
  <si>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</si>
  <si>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</si>
  <si>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</si>
  <si>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</si>
  <si>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</si>
  <si>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</si>
  <si>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</si>
  <si>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</si>
  <si>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</si>
  <si>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</si>
  <si>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</si>
  <si>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</si>
  <si>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</si>
  <si>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</si>
  <si>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</si>
  <si>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</si>
  <si>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</si>
  <si>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</si>
  <si>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</si>
  <si>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</si>
  <si>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</si>
  <si>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</si>
  <si>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</si>
  <si>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</si>
  <si>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</si>
  <si>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</si>
  <si>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</si>
  <si>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</si>
  <si>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</si>
  <si>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</si>
  <si>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</si>
  <si>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</si>
  <si>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</si>
  <si>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</si>
  <si>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</si>
  <si>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</si>
  <si>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</si>
  <si>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</si>
  <si>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</si>
  <si>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</si>
  <si>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</si>
  <si>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</si>
  <si>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</si>
  <si>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</si>
  <si>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</si>
  <si>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</si>
  <si>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</si>
  <si>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</si>
  <si>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</si>
  <si>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</si>
  <si>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</si>
  <si>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</si>
  <si>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</si>
  <si>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</si>
  <si>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</si>
  <si>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</si>
  <si>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</si>
  <si>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</si>
  <si>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</si>
  <si>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</si>
  <si>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</si>
  <si>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</si>
  <si>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</si>
  <si>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</si>
  <si>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</si>
  <si>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</si>
  <si>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</si>
  <si>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</si>
  <si>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</si>
  <si>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</si>
  <si>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</si>
  <si>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</si>
  <si>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</si>
  <si>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</si>
  <si>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</si>
  <si>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</si>
  <si>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</si>
  <si>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</si>
  <si>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</si>
  <si>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</si>
  <si>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</si>
  <si>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</si>
  <si>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</si>
  <si>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</si>
  <si>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</si>
  <si>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</si>
  <si>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</si>
  <si>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</si>
  <si>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</si>
  <si>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</si>
  <si>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</si>
  <si>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</si>
  <si>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</si>
  <si>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</si>
  <si>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</si>
  <si>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</si>
  <si>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</si>
  <si>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</si>
  <si>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</si>
  <si>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</si>
  <si>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</si>
  <si>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</si>
  <si>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</si>
  <si>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</si>
  <si>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</si>
  <si>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</si>
  <si>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</si>
  <si>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</si>
  <si>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</si>
  <si>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</si>
  <si>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</si>
  <si>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</si>
  <si>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</si>
  <si>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</si>
  <si>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</si>
  <si>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</si>
  <si>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</si>
  <si>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</si>
  <si>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</si>
  <si>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</si>
  <si>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</si>
  <si>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</si>
  <si>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</si>
  <si>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</si>
  <si>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</si>
  <si>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</si>
  <si>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</si>
  <si>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</si>
  <si>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</si>
  <si>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</si>
  <si>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</si>
  <si>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</si>
  <si>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</si>
  <si>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</si>
  <si>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</si>
  <si>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</si>
  <si>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</si>
  <si>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</si>
  <si>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</si>
  <si>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</si>
  <si>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</si>
  <si>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</si>
  <si>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</si>
  <si>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</si>
  <si>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</si>
  <si>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</si>
  <si>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</si>
  <si>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</si>
  <si>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</si>
  <si>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</si>
  <si>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</si>
  <si>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</si>
  <si>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</si>
  <si>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</si>
  <si>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</si>
  <si>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</si>
  <si>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</si>
  <si>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</si>
  <si>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</si>
  <si>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</si>
  <si>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</si>
  <si>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</si>
  <si>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</si>
  <si>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</si>
  <si>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</si>
  <si>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</si>
  <si>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</si>
  <si>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</si>
  <si>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</si>
  <si>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</si>
  <si>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</si>
  <si>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</si>
  <si>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</si>
  <si>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</si>
  <si>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</si>
  <si>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</si>
  <si>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</si>
  <si>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</si>
  <si>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</si>
  <si>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</si>
  <si>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</si>
  <si>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</si>
  <si>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</si>
  <si>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</si>
  <si>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</si>
  <si>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</si>
  <si>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</si>
  <si>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</si>
  <si>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</si>
  <si>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</si>
  <si>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</si>
  <si>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</si>
  <si>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</si>
  <si>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</si>
  <si>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</si>
  <si>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</si>
  <si>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</si>
  <si>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</si>
  <si>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</si>
  <si>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</si>
  <si>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</si>
  <si>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</si>
  <si>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</si>
  <si>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</si>
  <si>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</si>
  <si>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</si>
  <si>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</si>
  <si>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</si>
  <si>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</si>
  <si>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</si>
  <si>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</si>
  <si>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</si>
  <si>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</si>
  <si>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</si>
  <si>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</si>
  <si>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</si>
  <si>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</si>
  <si>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</si>
  <si>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</si>
  <si>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</si>
  <si>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</si>
  <si>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</si>
  <si>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</si>
  <si>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</si>
  <si>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</si>
  <si>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</si>
  <si>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</si>
  <si>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</si>
  <si>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</si>
  <si>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</si>
  <si>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</si>
  <si>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</si>
  <si>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</si>
  <si>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</si>
  <si>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</si>
  <si>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</si>
  <si>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</si>
  <si>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</si>
  <si>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</si>
  <si>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</si>
  <si>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</si>
  <si>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</si>
  <si>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</si>
  <si>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</si>
  <si>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</si>
  <si>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</si>
  <si>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</si>
  <si>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</si>
  <si>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</si>
  <si>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</si>
  <si>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</si>
  <si>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</si>
  <si>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</si>
  <si>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</si>
  <si>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</si>
  <si>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</si>
  <si>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</si>
  <si>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</si>
  <si>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</si>
  <si>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</si>
  <si>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</si>
  <si>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</si>
  <si>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</si>
  <si>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</si>
  <si>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</si>
  <si>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</si>
  <si>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</si>
  <si>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</si>
  <si>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</si>
  <si>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</si>
  <si>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</si>
  <si>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</si>
  <si>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</si>
  <si>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</si>
  <si>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</si>
  <si>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</si>
  <si>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</si>
  <si>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</si>
  <si>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</si>
  <si>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</si>
  <si>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</si>
  <si>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</si>
  <si>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</si>
  <si>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</si>
  <si>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</si>
  <si>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</si>
  <si>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</si>
  <si>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</si>
  <si>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</si>
  <si>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</si>
  <si>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</si>
  <si>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</si>
  <si>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</si>
  <si>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</si>
  <si>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</si>
  <si>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</si>
  <si>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</si>
  <si>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</si>
  <si>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</si>
  <si>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</si>
  <si>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</si>
  <si>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</si>
  <si>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</si>
  <si>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</si>
  <si>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</si>
  <si>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</si>
  <si>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</si>
  <si>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</si>
  <si>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</si>
  <si>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</si>
  <si>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</si>
  <si>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</si>
  <si>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</si>
  <si>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</si>
  <si>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</si>
  <si>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</si>
  <si>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</si>
  <si>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</si>
  <si>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</si>
  <si>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</si>
  <si>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</si>
  <si>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</si>
  <si>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</si>
  <si>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</si>
  <si>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</si>
  <si>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</si>
  <si>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</si>
  <si>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</si>
  <si>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</si>
  <si>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</si>
  <si>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</si>
  <si>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</si>
  <si>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</si>
  <si>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</si>
  <si>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</si>
  <si>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</si>
  <si>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</si>
  <si>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</si>
  <si>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</si>
  <si>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</si>
  <si>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</si>
  <si>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</si>
  <si>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</si>
  <si>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</si>
  <si>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</si>
  <si>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</si>
  <si>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</si>
  <si>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</si>
  <si>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</si>
  <si>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</si>
  <si>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</si>
  <si>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</si>
  <si>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</si>
  <si>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</si>
  <si>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</si>
  <si>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</si>
  <si>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</si>
  <si>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</si>
  <si>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</si>
  <si>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</si>
  <si>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</si>
  <si>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</si>
  <si>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</si>
  <si>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</si>
  <si>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</si>
  <si>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</si>
  <si>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</si>
  <si>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</si>
  <si>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</si>
  <si>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</si>
  <si>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</si>
  <si>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</si>
  <si>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</si>
  <si>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</si>
  <si>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</si>
  <si>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</si>
  <si>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</si>
  <si>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</si>
  <si>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</si>
  <si>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</si>
  <si>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</si>
  <si>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</si>
  <si>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</si>
  <si>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</si>
  <si>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</si>
  <si>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</si>
  <si>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</si>
  <si>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</si>
  <si>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</si>
  <si>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</si>
  <si>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</si>
  <si>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</si>
  <si>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</si>
  <si>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</si>
  <si>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</si>
  <si>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</si>
  <si>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</si>
  <si>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</si>
  <si>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</si>
  <si>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</si>
  <si>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</si>
  <si>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</si>
  <si>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</si>
  <si>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</si>
  <si>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</si>
  <si>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</si>
  <si>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</si>
  <si>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</si>
  <si>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</si>
  <si>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</si>
  <si>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</si>
  <si>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</si>
  <si>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</si>
  <si>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</si>
  <si>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</si>
  <si>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</si>
  <si>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</si>
  <si>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</si>
  <si>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</si>
  <si>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</si>
  <si>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</si>
  <si>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</si>
  <si>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</si>
  <si>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</si>
  <si>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</si>
  <si>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</si>
  <si>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</si>
  <si>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</si>
  <si>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</si>
  <si>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</si>
  <si>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</si>
  <si>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</si>
  <si>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</si>
  <si>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</si>
  <si>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</si>
  <si>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</si>
  <si>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</si>
  <si>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</si>
  <si>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</si>
  <si>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</si>
  <si>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</si>
  <si>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</si>
  <si>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</si>
  <si>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</si>
  <si>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</si>
  <si>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</si>
  <si>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</si>
  <si>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</si>
  <si>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</si>
  <si>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</si>
  <si>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</si>
  <si>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</si>
  <si>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</si>
  <si>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</si>
  <si>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</si>
  <si>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</si>
  <si>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</si>
  <si>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</si>
  <si>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</si>
  <si>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</si>
  <si>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</si>
  <si>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</si>
  <si>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</si>
  <si>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</si>
  <si>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</si>
  <si>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</si>
  <si>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</si>
  <si>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</si>
  <si>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</si>
  <si>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</si>
  <si>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</si>
  <si>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</si>
  <si>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</si>
  <si>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</si>
  <si>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</si>
  <si>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</si>
  <si>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</si>
  <si>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</si>
  <si>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</si>
  <si>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</si>
  <si>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</si>
  <si>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</si>
  <si>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</si>
  <si>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</si>
  <si>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</si>
  <si>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</si>
  <si>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</si>
  <si>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</si>
  <si>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</si>
  <si>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</si>
  <si>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</si>
  <si>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</si>
  <si>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</si>
  <si>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</si>
  <si>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</si>
  <si>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</si>
  <si>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</si>
  <si>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</si>
  <si>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VIVIENDA  DE MOROLEÓN, GTO.</t>
  </si>
  <si>
    <t>Del 1 de Enero al 31 de Diciembre de 2025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</si>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</sst>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8"/>
  <sheetViews>
    <sheetView zoomScaleNormal="100" zoomScaleSheetLayoutView="100" workbookViewId="0">
      <pane ySplit="5" topLeftCell="A36" activePane="bottomLeft" state="frozen"/>
      <selection activeCell="A14" sqref="A14:B14"/>
      <selection pane="bottomLeft" activeCell="A46" sqref="A46:D48"/>
    </sheetView>
  </sheetViews>
  <sheetFormatPr baseColWidth="10" defaultColWidth="12.88671875" defaultRowHeight="10.199999999999999" x14ac:dyDescent="0.2"/>
  <cols>
    <col min="1" max="1" width="14.554687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  <row r="46" spans="1:2" x14ac:dyDescent="0.2">
      <c r="A46" s="1" t="s">
        <v>598</v>
      </c>
    </row>
    <row r="48" spans="1:2" x14ac:dyDescent="0.2">
      <c r="A48" s="1" t="s">
        <v>599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paperSize="5" scale="9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activeCell="C208" sqref="C208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5546875" style="14" customWidth="1"/>
    <col min="5" max="5" width="24.109375" style="14" bestFit="1" customWidth="1"/>
    <col min="6" max="16384" width="9.109375" style="14"/>
  </cols>
  <sheetData>
    <row r="1" spans="1:5" s="19" customFormat="1" ht="18.899999999999999" customHeight="1" x14ac:dyDescent="0.3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899999999999999" customHeight="1" x14ac:dyDescent="0.3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899999999999999" customHeight="1" x14ac:dyDescent="0.3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899999999999999" customHeight="1" x14ac:dyDescent="0.3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2187334.8200000003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1800000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1800000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2">
        <v>1800000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1">
        <f>+C58+C64</f>
        <v>387188.28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387188.28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387188.28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146.54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146.54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146.54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1068427.25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1067622.25</v>
      </c>
      <c r="D95" s="112">
        <f>C95/$C$94</f>
        <v>0.99924655609448376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753288.62</v>
      </c>
      <c r="D96" s="112">
        <f t="shared" ref="D96:D159" si="0">C96/$C$94</f>
        <v>0.70504437246429275</v>
      </c>
      <c r="E96" s="41"/>
    </row>
    <row r="97" spans="1:5" x14ac:dyDescent="0.2">
      <c r="A97" s="43">
        <v>5111</v>
      </c>
      <c r="B97" s="41" t="s">
        <v>280</v>
      </c>
      <c r="C97" s="142">
        <v>423121</v>
      </c>
      <c r="D97" s="44">
        <f t="shared" si="0"/>
        <v>0.39602228415645518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53277.36</v>
      </c>
      <c r="D99" s="44">
        <f t="shared" si="0"/>
        <v>4.9865220116765085E-2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276890.26</v>
      </c>
      <c r="D101" s="44">
        <f t="shared" si="0"/>
        <v>0.25915686819107242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18360.11</v>
      </c>
      <c r="D103" s="112">
        <f t="shared" si="0"/>
        <v>1.7184239731811407E-2</v>
      </c>
      <c r="E103" s="41"/>
    </row>
    <row r="104" spans="1:5" x14ac:dyDescent="0.2">
      <c r="A104" s="43">
        <v>5121</v>
      </c>
      <c r="B104" s="41" t="s">
        <v>287</v>
      </c>
      <c r="C104" s="142">
        <v>9393</v>
      </c>
      <c r="D104" s="44">
        <f t="shared" si="0"/>
        <v>8.7914268379059041E-3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8967.11</v>
      </c>
      <c r="D109" s="44">
        <f t="shared" si="0"/>
        <v>8.3928128939055047E-3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295973.52</v>
      </c>
      <c r="D113" s="112">
        <f t="shared" si="0"/>
        <v>0.27701794389837964</v>
      </c>
      <c r="E113" s="41"/>
    </row>
    <row r="114" spans="1:5" x14ac:dyDescent="0.2">
      <c r="A114" s="43">
        <v>5131</v>
      </c>
      <c r="B114" s="41" t="s">
        <v>297</v>
      </c>
      <c r="C114" s="142">
        <v>23112.29</v>
      </c>
      <c r="D114" s="44">
        <f t="shared" si="0"/>
        <v>2.1632067134191871E-2</v>
      </c>
      <c r="E114" s="41"/>
    </row>
    <row r="115" spans="1:5" x14ac:dyDescent="0.2">
      <c r="A115" s="43">
        <v>5132</v>
      </c>
      <c r="B115" s="41" t="s">
        <v>298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2">
        <v>222696</v>
      </c>
      <c r="D116" s="44">
        <f t="shared" si="0"/>
        <v>0.20843347078614852</v>
      </c>
      <c r="E116" s="41"/>
    </row>
    <row r="117" spans="1:5" x14ac:dyDescent="0.2">
      <c r="A117" s="43">
        <v>5134</v>
      </c>
      <c r="B117" s="41" t="s">
        <v>300</v>
      </c>
      <c r="C117" s="142">
        <v>617.26</v>
      </c>
      <c r="D117" s="44">
        <f t="shared" si="0"/>
        <v>5.7772768337760005E-4</v>
      </c>
      <c r="E117" s="41"/>
    </row>
    <row r="118" spans="1:5" x14ac:dyDescent="0.2">
      <c r="A118" s="43">
        <v>5135</v>
      </c>
      <c r="B118" s="41" t="s">
        <v>301</v>
      </c>
      <c r="C118" s="142">
        <v>0</v>
      </c>
      <c r="D118" s="44">
        <f t="shared" si="0"/>
        <v>0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35538.97</v>
      </c>
      <c r="D120" s="44">
        <f t="shared" si="0"/>
        <v>3.3262882428354387E-2</v>
      </c>
      <c r="E120" s="41"/>
    </row>
    <row r="121" spans="1:5" x14ac:dyDescent="0.2">
      <c r="A121" s="43">
        <v>5138</v>
      </c>
      <c r="B121" s="41" t="s">
        <v>304</v>
      </c>
      <c r="C121" s="142">
        <v>0</v>
      </c>
      <c r="D121" s="44">
        <f t="shared" si="0"/>
        <v>0</v>
      </c>
      <c r="E121" s="41"/>
    </row>
    <row r="122" spans="1:5" x14ac:dyDescent="0.2">
      <c r="A122" s="43">
        <v>5139</v>
      </c>
      <c r="B122" s="41" t="s">
        <v>305</v>
      </c>
      <c r="C122" s="142">
        <v>14009</v>
      </c>
      <c r="D122" s="44">
        <f t="shared" si="0"/>
        <v>1.3111795866307228E-2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805</v>
      </c>
      <c r="D181" s="112">
        <f t="shared" si="1"/>
        <v>7.5344390551626236E-4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805</v>
      </c>
      <c r="D182" s="112">
        <f t="shared" si="1"/>
        <v>7.5344390551626236E-4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805</v>
      </c>
      <c r="D187" s="44">
        <f t="shared" si="1"/>
        <v>7.5344390551626236E-4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  <row r="215" spans="1:5" x14ac:dyDescent="0.2">
      <c r="B215" s="14" t="s">
        <v>598</v>
      </c>
    </row>
    <row r="217" spans="1:5" x14ac:dyDescent="0.2">
      <c r="B217" s="14" t="s">
        <v>599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zoomScale="60" zoomScaleNormal="100" workbookViewId="0">
      <selection activeCell="B175" sqref="B175:E17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5546875" style="14" customWidth="1"/>
    <col min="8" max="8" width="26" style="14" customWidth="1"/>
    <col min="9" max="9" width="27.109375" style="14" customWidth="1"/>
    <col min="10" max="10" width="22.109375" style="14" customWidth="1"/>
    <col min="11" max="16384" width="9.109375" style="14"/>
  </cols>
  <sheetData>
    <row r="1" spans="1:8" s="11" customFormat="1" ht="18.899999999999999" customHeight="1" x14ac:dyDescent="0.3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899999999999999" customHeight="1" x14ac:dyDescent="0.3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899999999999999" customHeight="1" x14ac:dyDescent="0.3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899999999999999" customHeight="1" x14ac:dyDescent="0.3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56664.44</v>
      </c>
      <c r="D15" s="144">
        <v>-26930.83</v>
      </c>
      <c r="E15" s="144">
        <v>1400741.43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2687900</v>
      </c>
      <c r="D16" s="144">
        <v>5393000</v>
      </c>
      <c r="E16" s="144">
        <v>7733000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1104201.47</v>
      </c>
      <c r="D20" s="144">
        <v>1104201.47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9834086.7699999996</v>
      </c>
      <c r="D23" s="144">
        <v>9834086.7699999996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14712650.15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237667.73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14345798.57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129183.85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142071.54</v>
      </c>
      <c r="D64" s="144">
        <f t="shared" ref="D64:E64" si="0">SUM(D65:D72)</f>
        <v>805</v>
      </c>
      <c r="E64" s="144">
        <f t="shared" si="0"/>
        <v>44643.06</v>
      </c>
    </row>
    <row r="65" spans="1:9" x14ac:dyDescent="0.2">
      <c r="A65" s="16">
        <v>1241</v>
      </c>
      <c r="B65" s="14" t="s">
        <v>158</v>
      </c>
      <c r="C65" s="144">
        <v>137321.54</v>
      </c>
      <c r="D65" s="144">
        <v>805</v>
      </c>
      <c r="E65" s="144">
        <v>44003.34</v>
      </c>
    </row>
    <row r="66" spans="1:9" x14ac:dyDescent="0.2">
      <c r="A66" s="16">
        <v>1242</v>
      </c>
      <c r="B66" s="14" t="s">
        <v>159</v>
      </c>
      <c r="C66" s="144">
        <v>3100</v>
      </c>
      <c r="D66" s="144">
        <v>0</v>
      </c>
      <c r="E66" s="144">
        <v>309.95999999999998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1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1649</v>
      </c>
      <c r="D70" s="144">
        <v>0</v>
      </c>
      <c r="E70" s="144">
        <v>329.76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25212</v>
      </c>
      <c r="D76" s="144">
        <f>SUM(D77:D81)</f>
        <v>0</v>
      </c>
      <c r="E76" s="144">
        <f>SUM(E77:E81)</f>
        <v>25433.7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25212</v>
      </c>
      <c r="D80" s="144">
        <v>0</v>
      </c>
      <c r="E80" s="144">
        <v>25433.7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406288.8</v>
      </c>
      <c r="D110" s="144">
        <f>SUM(D111:D119)</f>
        <v>406288.8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3627</v>
      </c>
      <c r="D111" s="144">
        <f>C111</f>
        <v>3627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38983.660000000003</v>
      </c>
      <c r="D112" s="144">
        <f t="shared" ref="D112:D119" si="1">C112</f>
        <v>38983.660000000003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25814.17</v>
      </c>
      <c r="D117" s="144">
        <f t="shared" si="1"/>
        <v>25814.17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337863.97</v>
      </c>
      <c r="D119" s="144">
        <f t="shared" si="1"/>
        <v>337863.97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5" spans="1:5" x14ac:dyDescent="0.2">
      <c r="B175" s="14" t="s">
        <v>598</v>
      </c>
    </row>
    <row r="177" spans="2:2" x14ac:dyDescent="0.2">
      <c r="B177" s="14" t="s">
        <v>599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152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14" sqref="C14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5546875" style="22" customWidth="1"/>
    <col min="5" max="5" width="24.109375" style="22" bestFit="1" customWidth="1"/>
    <col min="6" max="16384" width="9.109375" style="22"/>
  </cols>
  <sheetData>
    <row r="1" spans="1:5" ht="18.899999999999999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899999999999999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899999999999999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899999999999999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4340613.0599999996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1118907.57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23772251.890000001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  <row r="32" spans="1:5" x14ac:dyDescent="0.2">
      <c r="B32" s="22" t="s">
        <v>598</v>
      </c>
    </row>
    <row r="34" spans="2:2" x14ac:dyDescent="0.2">
      <c r="B34" s="22" t="s">
        <v>599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zoomScaleNormal="100" workbookViewId="0">
      <selection activeCell="B142" sqref="B142:E144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44140625" style="22" bestFit="1" customWidth="1"/>
    <col min="4" max="4" width="16.44140625" style="22" bestFit="1" customWidth="1"/>
    <col min="5" max="5" width="24.109375" style="22" bestFit="1" customWidth="1"/>
    <col min="6" max="16384" width="9.109375" style="22"/>
  </cols>
  <sheetData>
    <row r="1" spans="1:5" s="28" customFormat="1" ht="18.899999999999999" customHeight="1" x14ac:dyDescent="0.3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899999999999999" customHeight="1" x14ac:dyDescent="0.3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899999999999999" customHeight="1" x14ac:dyDescent="0.3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899999999999999" customHeight="1" x14ac:dyDescent="0.3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1145351.71</v>
      </c>
      <c r="D10" s="147">
        <v>-354565.75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1145351.71</v>
      </c>
      <c r="D16" s="148">
        <f>SUM(D9:D15)</f>
        <v>-354565.75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101945.11</v>
      </c>
      <c r="D21" s="148">
        <f>SUM(D22:D28)</f>
        <v>4117653.8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101945.11</v>
      </c>
      <c r="D26" s="147">
        <v>4117653.8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77836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77836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179781.11</v>
      </c>
      <c r="D44" s="148">
        <f>D21+D29+D38</f>
        <v>4117653.8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1118907.57</v>
      </c>
      <c r="D48" s="148">
        <v>642217.38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2964</v>
      </c>
      <c r="D49" s="148">
        <f>D54+D66+D94+D97+D50</f>
        <v>18583.55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805</v>
      </c>
      <c r="D66" s="148">
        <f>D67+D76+D79+D85</f>
        <v>805</v>
      </c>
    </row>
    <row r="67" spans="1:4" x14ac:dyDescent="0.2">
      <c r="A67" s="26">
        <v>5510</v>
      </c>
      <c r="B67" s="22" t="s">
        <v>358</v>
      </c>
      <c r="C67" s="147">
        <f>SUM(C68:C75)</f>
        <v>805</v>
      </c>
      <c r="D67" s="147">
        <f>SUM(D68:D75)</f>
        <v>805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805</v>
      </c>
      <c r="D72" s="147">
        <v>805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2159</v>
      </c>
      <c r="D97" s="148">
        <f>SUM(D98:D102)</f>
        <v>17778.55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15448.27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2159</v>
      </c>
      <c r="D100" s="147">
        <v>2330.2800000000002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1600000</v>
      </c>
      <c r="D106" s="151">
        <f>+D107+D129</f>
        <v>830000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1600000</v>
      </c>
      <c r="D129" s="148">
        <f>SUM(D130:D138)</f>
        <v>830000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1600000</v>
      </c>
      <c r="D136" s="147">
        <v>830000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-478128.42999999993</v>
      </c>
      <c r="D139" s="148">
        <f>D48+D49-D103-D106</f>
        <v>-169199.06999999995</v>
      </c>
    </row>
    <row r="141" spans="1:4" x14ac:dyDescent="0.2">
      <c r="B141" s="22" t="s">
        <v>518</v>
      </c>
    </row>
    <row r="142" spans="1:4" x14ac:dyDescent="0.2">
      <c r="B142" s="22" t="s">
        <v>598</v>
      </c>
    </row>
    <row r="144" spans="1:4" x14ac:dyDescent="0.2">
      <c r="B144" s="22" t="s">
        <v>599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showGridLines="0" workbookViewId="0">
      <selection activeCell="B25" sqref="B25:E27"/>
    </sheetView>
  </sheetViews>
  <sheetFormatPr baseColWidth="10" defaultColWidth="11.44140625" defaultRowHeight="10.199999999999999" x14ac:dyDescent="0.2"/>
  <cols>
    <col min="1" max="1" width="3.44140625" style="30" customWidth="1"/>
    <col min="2" max="2" width="63.109375" style="30" customWidth="1"/>
    <col min="3" max="3" width="17.5546875" style="30" customWidth="1"/>
    <col min="4" max="16384" width="11.44140625" style="30"/>
  </cols>
  <sheetData>
    <row r="1" spans="1:3" s="29" customFormat="1" ht="18" customHeight="1" x14ac:dyDescent="0.3">
      <c r="A1" s="174" t="s">
        <v>596</v>
      </c>
      <c r="B1" s="175"/>
      <c r="C1" s="176"/>
    </row>
    <row r="2" spans="1:3" s="29" customFormat="1" ht="18" customHeight="1" x14ac:dyDescent="0.3">
      <c r="A2" s="177" t="s">
        <v>506</v>
      </c>
      <c r="B2" s="178"/>
      <c r="C2" s="179"/>
    </row>
    <row r="3" spans="1:3" s="29" customFormat="1" ht="18" customHeight="1" x14ac:dyDescent="0.3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2187334.8199999998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2187334.8199999998</v>
      </c>
    </row>
    <row r="23" spans="1:3" x14ac:dyDescent="0.2">
      <c r="B23" s="30" t="s">
        <v>518</v>
      </c>
    </row>
    <row r="25" spans="1:3" x14ac:dyDescent="0.2">
      <c r="B25" s="30" t="s">
        <v>598</v>
      </c>
    </row>
    <row r="27" spans="1:3" x14ac:dyDescent="0.2">
      <c r="B27" s="30" t="s">
        <v>599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showGridLines="0" topLeftCell="A17" workbookViewId="0">
      <selection activeCell="B43" sqref="B43:E45"/>
    </sheetView>
  </sheetViews>
  <sheetFormatPr baseColWidth="10" defaultColWidth="11.44140625" defaultRowHeight="10.199999999999999" x14ac:dyDescent="0.2"/>
  <cols>
    <col min="1" max="1" width="3.5546875" style="30" customWidth="1"/>
    <col min="2" max="2" width="62.109375" style="30" customWidth="1"/>
    <col min="3" max="3" width="17.5546875" style="30" customWidth="1"/>
    <col min="4" max="16384" width="11.44140625" style="30"/>
  </cols>
  <sheetData>
    <row r="1" spans="1:3" s="32" customFormat="1" ht="18.899999999999999" customHeight="1" x14ac:dyDescent="0.3">
      <c r="A1" s="185" t="s">
        <v>596</v>
      </c>
      <c r="B1" s="186"/>
      <c r="C1" s="187"/>
    </row>
    <row r="2" spans="1:3" s="32" customFormat="1" ht="18.899999999999999" customHeight="1" x14ac:dyDescent="0.3">
      <c r="A2" s="188" t="s">
        <v>508</v>
      </c>
      <c r="B2" s="189"/>
      <c r="C2" s="190"/>
    </row>
    <row r="3" spans="1:3" s="32" customFormat="1" ht="18.899999999999999" customHeight="1" x14ac:dyDescent="0.3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3720678.37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2653056.12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77836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2575220.12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805</v>
      </c>
    </row>
    <row r="32" spans="1:3" x14ac:dyDescent="0.2">
      <c r="A32" s="76" t="s">
        <v>470</v>
      </c>
      <c r="B32" s="63" t="s">
        <v>358</v>
      </c>
      <c r="C32" s="93">
        <v>805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1068427.25</v>
      </c>
    </row>
    <row r="42" spans="1:3" x14ac:dyDescent="0.2">
      <c r="B42" s="30" t="s">
        <v>518</v>
      </c>
    </row>
    <row r="43" spans="1:3" x14ac:dyDescent="0.2">
      <c r="B43" s="30" t="s">
        <v>598</v>
      </c>
    </row>
    <row r="45" spans="1:3" x14ac:dyDescent="0.2">
      <c r="B45" s="30" t="s">
        <v>599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="78" workbookViewId="0">
      <selection activeCell="C68" sqref="C68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5546875" style="22" bestFit="1" customWidth="1"/>
    <col min="6" max="6" width="19.44140625" style="22" customWidth="1"/>
    <col min="7" max="7" width="24.109375" style="22" bestFit="1" customWidth="1"/>
    <col min="8" max="10" width="20.44140625" style="22" customWidth="1"/>
    <col min="11" max="16384" width="9.109375" style="22"/>
  </cols>
  <sheetData>
    <row r="1" spans="1:10" ht="18.899999999999999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899999999999999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899999999999999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518</v>
      </c>
    </row>
    <row r="59" spans="1:3" x14ac:dyDescent="0.2">
      <c r="A59" s="22" t="s">
        <v>598</v>
      </c>
    </row>
    <row r="61" spans="1:3" x14ac:dyDescent="0.2">
      <c r="A61" s="22" t="s">
        <v>599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IMUVIM</cp:lastModifiedBy>
  <cp:lastPrinted>2026-02-05T21:25:36Z</cp:lastPrinted>
  <dcterms:created xsi:type="dcterms:W3CDTF">2012-12-11T20:36:24Z</dcterms:created>
  <dcterms:modified xsi:type="dcterms:W3CDTF">2026-02-05T21:39:21Z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