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o-d 2025a\"/>
    </mc:Choice>
  </mc:AlternateContent>
  <xr:revisionPtr revIDLastSave="0" documentId="13_ncr:1_{27EC81DF-EA43-4D2E-B2D9-0A7043FCFC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G39" i="4" s="1"/>
  <c r="D36" i="4"/>
  <c r="G35" i="4"/>
  <c r="G38" i="4" s="1"/>
  <c r="F35" i="4"/>
  <c r="F38" i="4" s="1"/>
  <c r="E35" i="4"/>
  <c r="E38" i="4" s="1"/>
  <c r="D35" i="4"/>
  <c r="D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<sst xmlns="http://schemas.openxmlformats.org/spreadsheetml/2006/main" count="50" uniqueCount="29">
  <si>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</si>
  <si>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</si>
  <si>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</si>
  <si>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</si>
  <si>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</si>
  <si>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</si>
  <si>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</si>
  <si>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</si>
  <si>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</si>
  <si>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</si>
  <si>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</si>
  <si>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</si>
  <si>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</si>
  <si>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</si>
  <si>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</si>
  <si>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</si>
  <si>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</si>
  <si>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</si>
  <si>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</si>
  <si>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</si>
  <si>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</si>
  <si>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</si>
  <si>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</si>
  <si>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</si>
  <si>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</si>
  <si>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</si>
  <si>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</si>
  <si>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</si>
  <si>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Vivienda de Moroleon, Gto.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</si>
</sst>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1822450</xdr:colOff>
      <xdr:row>40</xdr:row>
      <xdr:rowOff>203200</xdr:rowOff>
    </xdr:from>
    <xdr:to>
      <xdr:col>5</xdr:col>
      <xdr:colOff>72528</xdr:colOff>
      <xdr:row>53</xdr:row>
      <xdr:rowOff>33120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1FC2FA-8B11-4704-8569-CB7E4F5DE543}"/>
            </a:ext>
          </a:extLst>
        </xdr:cNvPr>
        <xdr:cNvGrpSpPr/>
      </xdr:nvGrpSpPr>
      <xdr:grpSpPr>
        <a:xfrm>
          <a:off x="1822450" y="7794625"/>
          <a:ext cx="6012953" cy="1868270"/>
          <a:chOff x="-270215" y="8086100"/>
          <a:chExt cx="5996665" cy="109063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4ACC59B-2BE7-D985-8DD9-91F6095080CE}"/>
              </a:ext>
            </a:extLst>
          </xdr:cNvPr>
          <xdr:cNvSpPr txBox="1"/>
        </xdr:nvSpPr>
        <xdr:spPr>
          <a:xfrm>
            <a:off x="3259077" y="8086100"/>
            <a:ext cx="2467373" cy="1090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ED428E9-A0E2-86B4-6648-CBA932FE335F}"/>
              </a:ext>
            </a:extLst>
          </xdr:cNvPr>
          <xdr:cNvSpPr txBox="1"/>
        </xdr:nvSpPr>
        <xdr:spPr>
          <a:xfrm>
            <a:off x="-270215" y="8087832"/>
            <a:ext cx="2348031" cy="1062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900" baseline="0">
                <a:latin typeface="Arial" panose="020B0604020202020204" pitchFamily="34" charset="0"/>
                <a:cs typeface="Arial" panose="020B0604020202020204" pitchFamily="34" charset="0"/>
              </a:rPr>
              <a:t>               </a:t>
            </a:r>
            <a:endParaRPr lang="es-MX" sz="9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tabSelected="1" topLeftCell="A13" zoomScaleNormal="100" zoomScaleSheetLayoutView="90" workbookViewId="0">
      <selection activeCell="D6" sqref="D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2.83203125" style="2" customWidth="1"/>
    <col min="9" max="16384" width="12" style="2"/>
  </cols>
  <sheetData>
    <row r="1" spans="1:7" ht="45" customHeight="1" x14ac:dyDescent="0.2">
      <c r="A1" s="27" t="s">
        <v>28</v>
      </c>
      <c r="B1" s="28"/>
      <c r="C1" s="28"/>
      <c r="D1" s="28"/>
      <c r="E1" s="28"/>
      <c r="F1" s="28"/>
      <c r="G1" s="29"/>
    </row>
    <row r="2" spans="1:7" s="3" customFormat="1" x14ac:dyDescent="0.2">
      <c r="A2" s="18"/>
      <c r="B2" s="32" t="s">
        <v>22</v>
      </c>
      <c r="C2" s="33"/>
      <c r="D2" s="33"/>
      <c r="E2" s="33"/>
      <c r="F2" s="34"/>
      <c r="G2" s="30" t="s">
        <v>4</v>
      </c>
    </row>
    <row r="3" spans="1:7" s="1" customFormat="1" ht="24.95" customHeight="1" x14ac:dyDescent="0.2">
      <c r="A3" s="25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1"/>
    </row>
    <row r="4" spans="1:7" x14ac:dyDescent="0.2">
      <c r="A4" s="19" t="s">
        <v>5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</row>
    <row r="5" spans="1:7" x14ac:dyDescent="0.2">
      <c r="A5" s="20" t="s">
        <v>6</v>
      </c>
      <c r="B5" s="36">
        <v>0</v>
      </c>
      <c r="C5" s="36">
        <v>0</v>
      </c>
      <c r="D5" s="36">
        <f t="shared" ref="D5:D13" si="0">B5+C5</f>
        <v>0</v>
      </c>
      <c r="E5" s="36">
        <v>0</v>
      </c>
      <c r="F5" s="36">
        <v>0</v>
      </c>
      <c r="G5" s="36">
        <f t="shared" ref="G5:G13" si="1">F5-B5</f>
        <v>0</v>
      </c>
    </row>
    <row r="6" spans="1:7" x14ac:dyDescent="0.2">
      <c r="A6" s="19" t="s">
        <v>7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</row>
    <row r="7" spans="1:7" x14ac:dyDescent="0.2">
      <c r="A7" s="19" t="s">
        <v>8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</row>
    <row r="8" spans="1:7" x14ac:dyDescent="0.2">
      <c r="A8" s="21" t="s">
        <v>9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</row>
    <row r="9" spans="1:7" x14ac:dyDescent="0.2">
      <c r="A9" s="20" t="s">
        <v>10</v>
      </c>
      <c r="B9" s="36">
        <v>0</v>
      </c>
      <c r="C9" s="36">
        <v>0</v>
      </c>
      <c r="D9" s="36">
        <f t="shared" si="0"/>
        <v>0</v>
      </c>
      <c r="E9" s="36">
        <v>0</v>
      </c>
      <c r="F9" s="36">
        <v>0</v>
      </c>
      <c r="G9" s="36">
        <f t="shared" si="1"/>
        <v>0</v>
      </c>
    </row>
    <row r="10" spans="1:7" x14ac:dyDescent="0.2">
      <c r="A10" s="19" t="s">
        <v>11</v>
      </c>
      <c r="B10" s="36">
        <v>1950036</v>
      </c>
      <c r="C10" s="36">
        <v>4055000</v>
      </c>
      <c r="D10" s="36">
        <f t="shared" si="0"/>
        <v>6005036</v>
      </c>
      <c r="E10" s="36">
        <v>1800146.54</v>
      </c>
      <c r="F10" s="36">
        <v>200146.54</v>
      </c>
      <c r="G10" s="36">
        <f t="shared" si="1"/>
        <v>-1749889.46</v>
      </c>
    </row>
    <row r="11" spans="1:7" ht="22.5" x14ac:dyDescent="0.2">
      <c r="A11" s="19" t="s">
        <v>18</v>
      </c>
      <c r="B11" s="36">
        <v>0</v>
      </c>
      <c r="C11" s="36">
        <v>0</v>
      </c>
      <c r="D11" s="36">
        <f t="shared" si="0"/>
        <v>0</v>
      </c>
      <c r="E11" s="36">
        <v>0</v>
      </c>
      <c r="F11" s="36">
        <v>0</v>
      </c>
      <c r="G11" s="36">
        <f t="shared" si="1"/>
        <v>0</v>
      </c>
    </row>
    <row r="12" spans="1:7" ht="22.5" x14ac:dyDescent="0.2">
      <c r="A12" s="19" t="s">
        <v>12</v>
      </c>
      <c r="B12" s="36">
        <v>387188.3</v>
      </c>
      <c r="C12" s="36">
        <v>0</v>
      </c>
      <c r="D12" s="36">
        <f t="shared" si="0"/>
        <v>387188.3</v>
      </c>
      <c r="E12" s="36">
        <v>387188.28</v>
      </c>
      <c r="F12" s="36">
        <v>387188.28</v>
      </c>
      <c r="G12" s="36">
        <f t="shared" si="1"/>
        <v>-1.9999999960418791E-2</v>
      </c>
    </row>
    <row r="13" spans="1:7" x14ac:dyDescent="0.2">
      <c r="A13" s="19" t="s">
        <v>13</v>
      </c>
      <c r="B13" s="36">
        <v>0</v>
      </c>
      <c r="C13" s="36">
        <v>0</v>
      </c>
      <c r="D13" s="36">
        <f t="shared" si="0"/>
        <v>0</v>
      </c>
      <c r="E13" s="36">
        <v>0</v>
      </c>
      <c r="F13" s="36">
        <v>0</v>
      </c>
      <c r="G13" s="36">
        <f t="shared" si="1"/>
        <v>0</v>
      </c>
    </row>
    <row r="14" spans="1:7" x14ac:dyDescent="0.2">
      <c r="B14" s="37"/>
      <c r="C14" s="37"/>
      <c r="D14" s="37"/>
      <c r="E14" s="37"/>
      <c r="F14" s="37"/>
      <c r="G14" s="37"/>
    </row>
    <row r="15" spans="1:7" x14ac:dyDescent="0.2">
      <c r="A15" s="7" t="s">
        <v>14</v>
      </c>
      <c r="B15" s="38">
        <f>SUM(B4:B13)</f>
        <v>2337224.2999999998</v>
      </c>
      <c r="C15" s="38">
        <f t="shared" ref="C15:G16" si="2">SUM(C4:C13)</f>
        <v>4055000</v>
      </c>
      <c r="D15" s="38">
        <f t="shared" si="2"/>
        <v>6392224.2999999998</v>
      </c>
      <c r="E15" s="38">
        <f t="shared" si="2"/>
        <v>2187334.8200000003</v>
      </c>
      <c r="F15" s="39">
        <f t="shared" si="2"/>
        <v>587334.82000000007</v>
      </c>
      <c r="G15" s="40">
        <f t="shared" si="2"/>
        <v>-1749889.48</v>
      </c>
    </row>
    <row r="16" spans="1:7" x14ac:dyDescent="0.2">
      <c r="A16" s="10"/>
      <c r="E16" s="24" t="s">
        <v>27</v>
      </c>
      <c r="F16" s="24"/>
      <c r="G16" s="40">
        <f t="shared" si="2"/>
        <v>-1749889.48</v>
      </c>
    </row>
    <row r="17" spans="1:7" ht="10.5" customHeight="1" x14ac:dyDescent="0.2">
      <c r="A17" s="17"/>
      <c r="B17" s="32" t="s">
        <v>22</v>
      </c>
      <c r="C17" s="33"/>
      <c r="D17" s="33"/>
      <c r="E17" s="33"/>
      <c r="F17" s="34"/>
      <c r="G17" s="30" t="s">
        <v>4</v>
      </c>
    </row>
    <row r="18" spans="1:7" ht="22.5" x14ac:dyDescent="0.2">
      <c r="A18" s="23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1"/>
    </row>
    <row r="19" spans="1:7" x14ac:dyDescent="0.2">
      <c r="A19" s="15" t="s">
        <v>15</v>
      </c>
      <c r="B19" s="41">
        <f t="shared" ref="B19:G19" si="3">SUM(B20+B21+B22+B23+B24+B25+B26+B27)</f>
        <v>0</v>
      </c>
      <c r="C19" s="41">
        <f t="shared" si="3"/>
        <v>0</v>
      </c>
      <c r="D19" s="41">
        <f t="shared" si="3"/>
        <v>0</v>
      </c>
      <c r="E19" s="41">
        <f t="shared" si="3"/>
        <v>0</v>
      </c>
      <c r="F19" s="41">
        <f t="shared" si="3"/>
        <v>0</v>
      </c>
      <c r="G19" s="41">
        <f t="shared" si="3"/>
        <v>0</v>
      </c>
    </row>
    <row r="20" spans="1:7" x14ac:dyDescent="0.2">
      <c r="A20" s="21" t="s">
        <v>5</v>
      </c>
      <c r="B20" s="42">
        <v>0</v>
      </c>
      <c r="C20" s="42">
        <v>0</v>
      </c>
      <c r="D20" s="42">
        <f t="shared" ref="D20:D27" si="4">B20+C20</f>
        <v>0</v>
      </c>
      <c r="E20" s="42">
        <v>0</v>
      </c>
      <c r="F20" s="42">
        <v>0</v>
      </c>
      <c r="G20" s="42">
        <f t="shared" ref="G20:G27" si="5">F20-B20</f>
        <v>0</v>
      </c>
    </row>
    <row r="21" spans="1:7" x14ac:dyDescent="0.2">
      <c r="A21" s="21" t="s">
        <v>6</v>
      </c>
      <c r="B21" s="42">
        <v>0</v>
      </c>
      <c r="C21" s="42">
        <v>0</v>
      </c>
      <c r="D21" s="42">
        <f t="shared" si="4"/>
        <v>0</v>
      </c>
      <c r="E21" s="42">
        <v>0</v>
      </c>
      <c r="F21" s="42">
        <v>0</v>
      </c>
      <c r="G21" s="42">
        <f t="shared" si="5"/>
        <v>0</v>
      </c>
    </row>
    <row r="22" spans="1:7" x14ac:dyDescent="0.2">
      <c r="A22" s="21" t="s">
        <v>7</v>
      </c>
      <c r="B22" s="42">
        <v>0</v>
      </c>
      <c r="C22" s="42">
        <v>0</v>
      </c>
      <c r="D22" s="42">
        <f t="shared" si="4"/>
        <v>0</v>
      </c>
      <c r="E22" s="42">
        <v>0</v>
      </c>
      <c r="F22" s="42">
        <v>0</v>
      </c>
      <c r="G22" s="42">
        <f t="shared" si="5"/>
        <v>0</v>
      </c>
    </row>
    <row r="23" spans="1:7" x14ac:dyDescent="0.2">
      <c r="A23" s="21" t="s">
        <v>8</v>
      </c>
      <c r="B23" s="42">
        <v>0</v>
      </c>
      <c r="C23" s="42">
        <v>0</v>
      </c>
      <c r="D23" s="42">
        <f t="shared" si="4"/>
        <v>0</v>
      </c>
      <c r="E23" s="42">
        <v>0</v>
      </c>
      <c r="F23" s="42">
        <v>0</v>
      </c>
      <c r="G23" s="42">
        <f t="shared" si="5"/>
        <v>0</v>
      </c>
    </row>
    <row r="24" spans="1:7" x14ac:dyDescent="0.2">
      <c r="A24" s="21" t="s">
        <v>16</v>
      </c>
      <c r="B24" s="42">
        <v>0</v>
      </c>
      <c r="C24" s="42">
        <v>0</v>
      </c>
      <c r="D24" s="42">
        <f t="shared" si="4"/>
        <v>0</v>
      </c>
      <c r="E24" s="42">
        <v>0</v>
      </c>
      <c r="F24" s="42">
        <v>0</v>
      </c>
      <c r="G24" s="42">
        <f t="shared" si="5"/>
        <v>0</v>
      </c>
    </row>
    <row r="25" spans="1:7" x14ac:dyDescent="0.2">
      <c r="A25" s="21" t="s">
        <v>17</v>
      </c>
      <c r="B25" s="42">
        <v>0</v>
      </c>
      <c r="C25" s="42">
        <v>0</v>
      </c>
      <c r="D25" s="42">
        <f t="shared" si="4"/>
        <v>0</v>
      </c>
      <c r="E25" s="42">
        <v>0</v>
      </c>
      <c r="F25" s="42">
        <v>0</v>
      </c>
      <c r="G25" s="42">
        <f t="shared" si="5"/>
        <v>0</v>
      </c>
    </row>
    <row r="26" spans="1:7" ht="22.5" x14ac:dyDescent="0.2">
      <c r="A26" s="21" t="s">
        <v>18</v>
      </c>
      <c r="B26" s="42">
        <v>0</v>
      </c>
      <c r="C26" s="42">
        <v>0</v>
      </c>
      <c r="D26" s="42">
        <f t="shared" si="4"/>
        <v>0</v>
      </c>
      <c r="E26" s="42">
        <v>0</v>
      </c>
      <c r="F26" s="42">
        <v>0</v>
      </c>
      <c r="G26" s="42">
        <f t="shared" si="5"/>
        <v>0</v>
      </c>
    </row>
    <row r="27" spans="1:7" ht="22.5" x14ac:dyDescent="0.2">
      <c r="A27" s="21" t="s">
        <v>12</v>
      </c>
      <c r="B27" s="42">
        <v>0</v>
      </c>
      <c r="C27" s="42">
        <v>0</v>
      </c>
      <c r="D27" s="42">
        <f t="shared" si="4"/>
        <v>0</v>
      </c>
      <c r="E27" s="42">
        <v>0</v>
      </c>
      <c r="F27" s="42">
        <v>0</v>
      </c>
      <c r="G27" s="42">
        <f t="shared" si="5"/>
        <v>0</v>
      </c>
    </row>
    <row r="28" spans="1:7" x14ac:dyDescent="0.2">
      <c r="A28" s="21"/>
      <c r="B28" s="42"/>
      <c r="C28" s="42"/>
      <c r="D28" s="42"/>
      <c r="E28" s="42"/>
      <c r="F28" s="42"/>
      <c r="G28" s="42"/>
    </row>
    <row r="29" spans="1:7" ht="33.75" x14ac:dyDescent="0.2">
      <c r="A29" s="22" t="s">
        <v>21</v>
      </c>
      <c r="B29" s="43">
        <f t="shared" ref="B29:G29" si="6">SUM(B30:B33)</f>
        <v>2337224.2999999998</v>
      </c>
      <c r="C29" s="43">
        <f t="shared" si="6"/>
        <v>4055000</v>
      </c>
      <c r="D29" s="43">
        <f t="shared" si="6"/>
        <v>6392224.2999999998</v>
      </c>
      <c r="E29" s="43">
        <f t="shared" si="6"/>
        <v>2187334.8200000003</v>
      </c>
      <c r="F29" s="43">
        <f t="shared" si="6"/>
        <v>587334.82000000007</v>
      </c>
      <c r="G29" s="43">
        <f t="shared" si="6"/>
        <v>-1749889.48</v>
      </c>
    </row>
    <row r="30" spans="1:7" x14ac:dyDescent="0.2">
      <c r="A30" s="21" t="s">
        <v>6</v>
      </c>
      <c r="B30" s="42">
        <v>0</v>
      </c>
      <c r="C30" s="42">
        <v>0</v>
      </c>
      <c r="D30" s="42">
        <f>B30+C30</f>
        <v>0</v>
      </c>
      <c r="E30" s="42">
        <v>0</v>
      </c>
      <c r="F30" s="42">
        <v>0</v>
      </c>
      <c r="G30" s="42">
        <f>F30-B30</f>
        <v>0</v>
      </c>
    </row>
    <row r="31" spans="1:7" x14ac:dyDescent="0.2">
      <c r="A31" s="21" t="s">
        <v>9</v>
      </c>
      <c r="B31" s="42">
        <v>0</v>
      </c>
      <c r="C31" s="42">
        <v>0</v>
      </c>
      <c r="D31" s="42">
        <f>B31+C31</f>
        <v>0</v>
      </c>
      <c r="E31" s="42">
        <v>0</v>
      </c>
      <c r="F31" s="42">
        <v>0</v>
      </c>
      <c r="G31" s="42">
        <f t="shared" ref="G31:G33" si="7">F31-B31</f>
        <v>0</v>
      </c>
    </row>
    <row r="32" spans="1:7" ht="22.5" x14ac:dyDescent="0.2">
      <c r="A32" s="21" t="s">
        <v>19</v>
      </c>
      <c r="B32" s="42">
        <v>1950036</v>
      </c>
      <c r="C32" s="42">
        <v>4055000</v>
      </c>
      <c r="D32" s="42">
        <f>B32+C32</f>
        <v>6005036</v>
      </c>
      <c r="E32" s="42">
        <v>1800146.54</v>
      </c>
      <c r="F32" s="42">
        <v>200146.54</v>
      </c>
      <c r="G32" s="42">
        <f t="shared" si="7"/>
        <v>-1749889.46</v>
      </c>
    </row>
    <row r="33" spans="1:7" ht="22.5" x14ac:dyDescent="0.2">
      <c r="A33" s="21" t="s">
        <v>12</v>
      </c>
      <c r="B33" s="42">
        <v>387188.3</v>
      </c>
      <c r="C33" s="42">
        <v>0</v>
      </c>
      <c r="D33" s="42">
        <f>B33+C33</f>
        <v>387188.3</v>
      </c>
      <c r="E33" s="42">
        <v>387188.28</v>
      </c>
      <c r="F33" s="42">
        <v>387188.28</v>
      </c>
      <c r="G33" s="42">
        <f t="shared" si="7"/>
        <v>-1.9999999960418791E-2</v>
      </c>
    </row>
    <row r="34" spans="1:7" x14ac:dyDescent="0.2">
      <c r="A34" s="8"/>
      <c r="B34" s="42"/>
      <c r="C34" s="42"/>
      <c r="D34" s="42"/>
      <c r="E34" s="42"/>
      <c r="F34" s="42"/>
      <c r="G34" s="42"/>
    </row>
    <row r="35" spans="1:7" x14ac:dyDescent="0.2">
      <c r="A35" s="16" t="s">
        <v>13</v>
      </c>
      <c r="B35" s="43">
        <f t="shared" ref="B35:G35" si="8">SUM(B36)</f>
        <v>0</v>
      </c>
      <c r="C35" s="43">
        <f t="shared" si="8"/>
        <v>0</v>
      </c>
      <c r="D35" s="43">
        <f t="shared" si="8"/>
        <v>0</v>
      </c>
      <c r="E35" s="43">
        <f t="shared" si="8"/>
        <v>0</v>
      </c>
      <c r="F35" s="43">
        <f t="shared" si="8"/>
        <v>0</v>
      </c>
      <c r="G35" s="43">
        <f t="shared" si="8"/>
        <v>0</v>
      </c>
    </row>
    <row r="36" spans="1:7" x14ac:dyDescent="0.2">
      <c r="A36" s="21" t="s">
        <v>13</v>
      </c>
      <c r="B36" s="42">
        <v>0</v>
      </c>
      <c r="C36" s="42">
        <v>0</v>
      </c>
      <c r="D36" s="42">
        <f>B36+C36</f>
        <v>0</v>
      </c>
      <c r="E36" s="42">
        <v>0</v>
      </c>
      <c r="F36" s="42">
        <v>0</v>
      </c>
      <c r="G36" s="42">
        <f>F36-B36</f>
        <v>0</v>
      </c>
    </row>
    <row r="37" spans="1:7" x14ac:dyDescent="0.2">
      <c r="A37" s="21"/>
      <c r="B37" s="42"/>
      <c r="C37" s="42"/>
      <c r="D37" s="42"/>
      <c r="E37" s="42"/>
      <c r="F37" s="42"/>
      <c r="G37" s="42"/>
    </row>
    <row r="38" spans="1:7" x14ac:dyDescent="0.2">
      <c r="A38" s="9" t="s">
        <v>14</v>
      </c>
      <c r="B38" s="38">
        <f>SUM(B35+B29+B19)</f>
        <v>2337224.2999999998</v>
      </c>
      <c r="C38" s="38">
        <f t="shared" ref="C38:G39" si="9">SUM(C35+C29+C19)</f>
        <v>4055000</v>
      </c>
      <c r="D38" s="38">
        <f t="shared" si="9"/>
        <v>6392224.2999999998</v>
      </c>
      <c r="E38" s="38">
        <f t="shared" si="9"/>
        <v>2187334.8200000003</v>
      </c>
      <c r="F38" s="38">
        <f t="shared" si="9"/>
        <v>587334.82000000007</v>
      </c>
      <c r="G38" s="40">
        <f t="shared" si="9"/>
        <v>-1749889.48</v>
      </c>
    </row>
    <row r="39" spans="1:7" x14ac:dyDescent="0.2">
      <c r="A39" s="14" t="s">
        <v>24</v>
      </c>
      <c r="B39" s="11"/>
      <c r="C39" s="11"/>
      <c r="D39" s="11"/>
      <c r="E39" s="12" t="s">
        <v>27</v>
      </c>
      <c r="F39" s="13"/>
      <c r="G39" s="40">
        <f t="shared" si="9"/>
        <v>0</v>
      </c>
    </row>
    <row r="40" spans="1:7" x14ac:dyDescent="0.2">
      <c r="A40" s="14" t="s">
        <v>20</v>
      </c>
    </row>
    <row r="41" spans="1:7" ht="26.1" customHeight="1" x14ac:dyDescent="0.2">
      <c r="A41" s="26" t="s">
        <v>25</v>
      </c>
      <c r="B41" s="26"/>
      <c r="C41" s="26"/>
      <c r="D41" s="26"/>
      <c r="E41" s="26"/>
      <c r="F41" s="26"/>
      <c r="G41" s="26"/>
    </row>
  </sheetData>
  <sheetProtection formatCells="0" formatColumns="0" formatRows="0" insertRows="0" autoFilter="0"/>
  <mergeCells count="6">
    <mergeCell ref="A41:G41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cp:lastPrinted>2026-02-17T21:43:04Z</cp:lastPrinted>
  <dcterms:created xsi:type="dcterms:W3CDTF">2012-12-11T20:48:19Z</dcterms:created>
  <dcterms:modified xsi:type="dcterms:W3CDTF">2026-02-26T19:30:03Z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