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5BFEC550-2C55-478A-B7CE-E597125F9530}" xr6:coauthVersionLast="47" xr6:coauthVersionMax="47" xr10:uidLastSave="{00000000-0000-0000-0000-000000000000}"/>
  <bookViews>
    <workbookView xWindow="1815" yWindow="1815" windowWidth="21600" windowHeight="11295" xr2:uid="{18BCDE71-13A5-4175-AFA7-5F3B5C28D04B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C37" i="1"/>
  <c r="D37" i="1"/>
  <c r="D44" i="1" s="1"/>
  <c r="D11" i="1" s="1"/>
  <c r="D8" i="1" s="1"/>
  <c r="D21" i="1" s="1"/>
  <c r="D23" i="1" s="1"/>
  <c r="D25" i="1" s="1"/>
  <c r="D33" i="1" s="1"/>
  <c r="B40" i="1"/>
  <c r="C40" i="1"/>
  <c r="D40" i="1"/>
  <c r="B44" i="1"/>
  <c r="B11" i="1" s="1"/>
  <c r="B8" i="1" s="1"/>
  <c r="B21" i="1" s="1"/>
  <c r="B23" i="1" s="1"/>
  <c r="B25" i="1" s="1"/>
  <c r="B33" i="1" s="1"/>
  <c r="C44" i="1"/>
  <c r="C11" i="1" s="1"/>
  <c r="C8" i="1" s="1"/>
  <c r="C21" i="1" s="1"/>
  <c r="C23" i="1" s="1"/>
  <c r="C25" i="1" s="1"/>
  <c r="C33" i="1" s="1"/>
  <c r="B48" i="1"/>
  <c r="C48" i="1"/>
  <c r="D48" i="1"/>
  <c r="D57" i="1" s="1"/>
  <c r="D59" i="1" s="1"/>
  <c r="B49" i="1"/>
  <c r="B57" i="1" s="1"/>
  <c r="B59" i="1" s="1"/>
  <c r="C49" i="1"/>
  <c r="C57" i="1" s="1"/>
  <c r="C59" i="1" s="1"/>
  <c r="D49" i="1"/>
  <c r="B53" i="1"/>
  <c r="C53" i="1"/>
  <c r="D53" i="1"/>
  <c r="C55" i="1"/>
  <c r="D55" i="1"/>
  <c r="B63" i="1"/>
  <c r="B72" i="1" s="1"/>
  <c r="B74" i="1" s="1"/>
  <c r="C63" i="1"/>
  <c r="C72" i="1" s="1"/>
  <c r="C74" i="1" s="1"/>
  <c r="D63" i="1"/>
  <c r="D72" i="1" s="1"/>
  <c r="D74" i="1" s="1"/>
  <c r="B64" i="1"/>
  <c r="C64" i="1"/>
  <c r="D64" i="1"/>
  <c r="B68" i="1"/>
  <c r="C68" i="1"/>
  <c r="D68" i="1"/>
  <c r="C70" i="1"/>
  <c r="D70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<sst xmlns="http://schemas.openxmlformats.org/spreadsheetml/2006/main" count="63" uniqueCount="43">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</sst>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3643-3BFF-4660-8A1B-EBC6D455B2A4}">
  <sheetPr>
    <outlinePr summaryBelow="0"/>
  </sheetPr>
  <dimension ref="A1:D75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2" t="s">
        <v>42</v>
      </c>
      <c r="B1" s="41"/>
      <c r="C1" s="41"/>
      <c r="D1" s="40"/>
    </row>
    <row r="2" spans="1:4" x14ac:dyDescent="0.25">
      <c r="A2" s="39" t="str">
        <f>'[2]Formato 1'!A2</f>
        <v>MUNIICPIO MOROLEON GUANAJUATO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tr">
        <f>'[1]Formato 3'!A4</f>
        <v>Del 1 de Enero al 30 de Junio de 2025 (b)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SUM(B9:B11)</f>
        <v>297227309.19999999</v>
      </c>
      <c r="C8" s="3">
        <f>SUM(C9:C11)</f>
        <v>187725834.66000003</v>
      </c>
      <c r="D8" s="3">
        <f>SUM(D9:D11)</f>
        <v>183652351.47999999</v>
      </c>
    </row>
    <row r="9" spans="1:4" x14ac:dyDescent="0.25">
      <c r="A9" s="9" t="s">
        <v>36</v>
      </c>
      <c r="B9" s="7">
        <v>228896531.19999999</v>
      </c>
      <c r="C9" s="7">
        <v>149906804.86000001</v>
      </c>
      <c r="D9" s="7">
        <v>145901448.66999999</v>
      </c>
    </row>
    <row r="10" spans="1:4" x14ac:dyDescent="0.25">
      <c r="A10" s="9" t="s">
        <v>7</v>
      </c>
      <c r="B10" s="7">
        <v>68330778</v>
      </c>
      <c r="C10" s="7">
        <v>37819029.799999997</v>
      </c>
      <c r="D10" s="7">
        <v>37750902.810000002</v>
      </c>
    </row>
    <row r="11" spans="1:4" x14ac:dyDescent="0.25">
      <c r="A11" s="9" t="s">
        <v>35</v>
      </c>
      <c r="B11" s="7">
        <f>B44</f>
        <v>0</v>
      </c>
      <c r="C11" s="7">
        <f>C44</f>
        <v>0</v>
      </c>
      <c r="D11" s="7">
        <f>D44</f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B14+B15</f>
        <v>297227309.19999999</v>
      </c>
      <c r="C13" s="3">
        <f>C14+C15</f>
        <v>165888595.09</v>
      </c>
      <c r="D13" s="3">
        <f>D14+D15</f>
        <v>165724083.44</v>
      </c>
    </row>
    <row r="14" spans="1:4" x14ac:dyDescent="0.25">
      <c r="A14" s="9" t="s">
        <v>15</v>
      </c>
      <c r="B14" s="7">
        <v>228896531.19999999</v>
      </c>
      <c r="C14" s="7">
        <v>143990953.21000001</v>
      </c>
      <c r="D14" s="7">
        <v>143869819.96000001</v>
      </c>
    </row>
    <row r="15" spans="1:4" x14ac:dyDescent="0.25">
      <c r="A15" s="9" t="s">
        <v>33</v>
      </c>
      <c r="B15" s="7">
        <v>68330778</v>
      </c>
      <c r="C15" s="7">
        <v>21897641.879999999</v>
      </c>
      <c r="D15" s="7">
        <v>21854263.48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C18+C19</f>
        <v>26097020.809999999</v>
      </c>
      <c r="D17" s="3">
        <f>D18+D19</f>
        <v>26025105.559999999</v>
      </c>
    </row>
    <row r="18" spans="1:4" x14ac:dyDescent="0.25">
      <c r="A18" s="9" t="s">
        <v>14</v>
      </c>
      <c r="B18" s="8">
        <v>0</v>
      </c>
      <c r="C18" s="21">
        <v>26097020.809999999</v>
      </c>
      <c r="D18" s="21">
        <v>26025105.559999999</v>
      </c>
    </row>
    <row r="19" spans="1:4" x14ac:dyDescent="0.25">
      <c r="A19" s="9" t="s">
        <v>2</v>
      </c>
      <c r="B19" s="8">
        <v>0</v>
      </c>
      <c r="C19" s="21">
        <v>0</v>
      </c>
      <c r="D19" s="21">
        <v>0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47934260.380000025</v>
      </c>
      <c r="D21" s="3">
        <f>D8-D13+D17</f>
        <v>43953373.599999994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47934260.380000025</v>
      </c>
      <c r="D23" s="3">
        <f>D21-D11</f>
        <v>43953373.599999994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21837239.570000026</v>
      </c>
      <c r="D25" s="3">
        <f>D23-D17</f>
        <v>17928268.039999995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21837239.570000026</v>
      </c>
      <c r="D33" s="17">
        <f>D25+D29</f>
        <v>17928268.039999995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228896531.19999999</v>
      </c>
      <c r="C48" s="23">
        <f>C9</f>
        <v>149906804.86000001</v>
      </c>
      <c r="D48" s="23">
        <f>D9</f>
        <v>145901448.66999999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228896531.19999999</v>
      </c>
      <c r="C53" s="21">
        <f>C14</f>
        <v>143990953.21000001</v>
      </c>
      <c r="D53" s="21">
        <f>D14</f>
        <v>143869819.96000001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26097020.809999999</v>
      </c>
      <c r="D55" s="21">
        <f>D18</f>
        <v>26025105.559999999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32012872.460000005</v>
      </c>
      <c r="D57" s="17">
        <f>D48+D49-D53+D55</f>
        <v>28056734.269999977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32012872.460000005</v>
      </c>
      <c r="D59" s="17">
        <f>D57-D49</f>
        <v>28056734.269999977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68330778</v>
      </c>
      <c r="C63" s="12">
        <f>C10</f>
        <v>37819029.799999997</v>
      </c>
      <c r="D63" s="12">
        <f>D10</f>
        <v>37750902.810000002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68330778</v>
      </c>
      <c r="C68" s="7">
        <f>C15</f>
        <v>21897641.879999999</v>
      </c>
      <c r="D68" s="7">
        <f>D15</f>
        <v>21854263.48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0</v>
      </c>
      <c r="D70" s="7">
        <f>D19</f>
        <v>0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15921387.919999998</v>
      </c>
      <c r="D72" s="3">
        <f>D63+D64-D68+D70</f>
        <v>15896639.330000002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15921387.919999998</v>
      </c>
      <c r="D74" s="3">
        <f>D72-D64</f>
        <v>15896639.330000002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2025-07-23T19:13:07Z</dcterms:created>
  <dcterms:modified xsi:type="dcterms:W3CDTF">2025-07-23T19:35:14Z</dcterms:modified>
</cp:coreProperties>
</file>