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0361_IDF_MMOR_000_2501\Nueva carpeta\"/>
    </mc:Choice>
  </mc:AlternateContent>
  <xr:revisionPtr revIDLastSave="0" documentId="8_{554410D6-AE37-4E55-A75A-AE79AA6DFA58}" xr6:coauthVersionLast="47" xr6:coauthVersionMax="47" xr10:uidLastSave="{00000000-0000-0000-0000-000000000000}"/>
  <bookViews>
    <workbookView xWindow="-120" yWindow="-120" windowWidth="29040" windowHeight="15720" xr2:uid="{F44F7DE0-DF09-4917-B63F-7046981A6348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B16" i="1"/>
  <c r="C16" i="1"/>
  <c r="E16" i="1"/>
  <c r="F16" i="1"/>
  <c r="F41" i="1" s="1"/>
  <c r="G16" i="1"/>
  <c r="D17" i="1"/>
  <c r="D16" i="1" s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B28" i="1"/>
  <c r="C28" i="1"/>
  <c r="E28" i="1"/>
  <c r="F28" i="1"/>
  <c r="G28" i="1" s="1"/>
  <c r="D29" i="1"/>
  <c r="G29" i="1"/>
  <c r="D30" i="1"/>
  <c r="G30" i="1"/>
  <c r="D31" i="1"/>
  <c r="G31" i="1"/>
  <c r="D32" i="1"/>
  <c r="G32" i="1"/>
  <c r="D33" i="1"/>
  <c r="D28" i="1" s="1"/>
  <c r="G33" i="1"/>
  <c r="D34" i="1"/>
  <c r="G34" i="1"/>
  <c r="B35" i="1"/>
  <c r="C35" i="1"/>
  <c r="D35" i="1"/>
  <c r="E35" i="1"/>
  <c r="F35" i="1"/>
  <c r="G35" i="1"/>
  <c r="D36" i="1"/>
  <c r="G36" i="1"/>
  <c r="B37" i="1"/>
  <c r="B41" i="1" s="1"/>
  <c r="C37" i="1"/>
  <c r="E37" i="1"/>
  <c r="F37" i="1"/>
  <c r="D38" i="1"/>
  <c r="D37" i="1" s="1"/>
  <c r="G38" i="1"/>
  <c r="D39" i="1"/>
  <c r="G39" i="1"/>
  <c r="C41" i="1"/>
  <c r="E41" i="1"/>
  <c r="D41" i="1" l="1"/>
  <c r="G41" i="1"/>
  <c r="G42" i="1" s="1"/>
  <c r="G37" i="1"/>
</calcChain>
</file>

<file path=xl/sharedStrings.xml><?xml version="1.0" encoding="utf-8"?>
<sst xmlns="http://schemas.openxmlformats.org/spreadsheetml/2006/main" count="73" uniqueCount="73">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</sst>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1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3.xlsx" TargetMode="External"/><Relationship Id="rId1" Type="http://schemas.openxmlformats.org/officeDocument/2006/relationships/externalLinkPath" Target="f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1.xlsx" TargetMode="External"/><Relationship Id="rId1" Type="http://schemas.openxmlformats.org/officeDocument/2006/relationships/externalLinkPath" Target="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MUNIICPIO MOROLEON GUANAJUATO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B6BB-B916-4F56-9316-F8426C977314}">
  <sheetPr>
    <outlinePr summaryBelow="0"/>
  </sheetPr>
  <dimension ref="A1:G76"/>
  <sheetViews>
    <sheetView showGridLines="0" tabSelected="1" topLeftCell="A19" zoomScale="75" zoomScaleNormal="75" workbookViewId="0">
      <selection activeCell="D79" sqref="D7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36" t="s">
        <v>72</v>
      </c>
      <c r="B1" s="35"/>
      <c r="C1" s="35"/>
      <c r="D1" s="35"/>
      <c r="E1" s="35"/>
      <c r="F1" s="35"/>
      <c r="G1" s="34"/>
    </row>
    <row r="2" spans="1:7" x14ac:dyDescent="0.25">
      <c r="A2" s="33" t="str">
        <f>'[2]Formato 1'!A2</f>
        <v>MUNIICPIO MOROLEON GUANAJUATO</v>
      </c>
      <c r="B2" s="32"/>
      <c r="C2" s="32"/>
      <c r="D2" s="32"/>
      <c r="E2" s="32"/>
      <c r="F2" s="32"/>
      <c r="G2" s="31"/>
    </row>
    <row r="3" spans="1:7" x14ac:dyDescent="0.25">
      <c r="A3" s="30" t="s">
        <v>71</v>
      </c>
      <c r="B3" s="29"/>
      <c r="C3" s="29"/>
      <c r="D3" s="29"/>
      <c r="E3" s="29"/>
      <c r="F3" s="29"/>
      <c r="G3" s="28"/>
    </row>
    <row r="4" spans="1:7" x14ac:dyDescent="0.25">
      <c r="A4" s="30" t="str">
        <f>'[1]Formato 3'!A4</f>
        <v>Del 1 de Enero al 31 de Marzo de 2025 (b)</v>
      </c>
      <c r="B4" s="29"/>
      <c r="C4" s="29"/>
      <c r="D4" s="29"/>
      <c r="E4" s="29"/>
      <c r="F4" s="29"/>
      <c r="G4" s="28"/>
    </row>
    <row r="5" spans="1:7" x14ac:dyDescent="0.25">
      <c r="A5" s="27" t="s">
        <v>70</v>
      </c>
      <c r="B5" s="26"/>
      <c r="C5" s="26"/>
      <c r="D5" s="26"/>
      <c r="E5" s="26"/>
      <c r="F5" s="26"/>
      <c r="G5" s="25"/>
    </row>
    <row r="6" spans="1:7" x14ac:dyDescent="0.25">
      <c r="A6" s="24" t="s">
        <v>69</v>
      </c>
      <c r="B6" s="20" t="s">
        <v>68</v>
      </c>
      <c r="C6" s="20"/>
      <c r="D6" s="20"/>
      <c r="E6" s="20"/>
      <c r="F6" s="20"/>
      <c r="G6" s="20" t="s">
        <v>67</v>
      </c>
    </row>
    <row r="7" spans="1:7" ht="30" x14ac:dyDescent="0.25">
      <c r="A7" s="23"/>
      <c r="B7" s="21" t="s">
        <v>66</v>
      </c>
      <c r="C7" s="22" t="s">
        <v>65</v>
      </c>
      <c r="D7" s="21" t="s">
        <v>64</v>
      </c>
      <c r="E7" s="21" t="s">
        <v>63</v>
      </c>
      <c r="F7" s="21" t="s">
        <v>62</v>
      </c>
      <c r="G7" s="20"/>
    </row>
    <row r="8" spans="1:7" x14ac:dyDescent="0.25">
      <c r="A8" s="19" t="s">
        <v>61</v>
      </c>
      <c r="B8" s="18"/>
      <c r="C8" s="18"/>
      <c r="D8" s="18"/>
      <c r="E8" s="18"/>
      <c r="F8" s="18"/>
      <c r="G8" s="18"/>
    </row>
    <row r="9" spans="1:7" x14ac:dyDescent="0.25">
      <c r="A9" s="10" t="s">
        <v>60</v>
      </c>
      <c r="B9" s="16">
        <v>37492412.859999999</v>
      </c>
      <c r="C9" s="16">
        <v>0</v>
      </c>
      <c r="D9" s="15">
        <f>B9+C9</f>
        <v>37492412.859999999</v>
      </c>
      <c r="E9" s="16">
        <v>31811235.219999999</v>
      </c>
      <c r="F9" s="16">
        <v>31811235.219999999</v>
      </c>
      <c r="G9" s="15">
        <f>F9-B9</f>
        <v>-5681177.6400000006</v>
      </c>
    </row>
    <row r="10" spans="1:7" x14ac:dyDescent="0.25">
      <c r="A10" s="10" t="s">
        <v>59</v>
      </c>
      <c r="B10" s="16">
        <v>0</v>
      </c>
      <c r="C10" s="16">
        <v>0</v>
      </c>
      <c r="D10" s="15">
        <f>B10+C10</f>
        <v>0</v>
      </c>
      <c r="E10" s="16">
        <v>0</v>
      </c>
      <c r="F10" s="16">
        <v>0</v>
      </c>
      <c r="G10" s="15">
        <f>F10-B10</f>
        <v>0</v>
      </c>
    </row>
    <row r="11" spans="1:7" x14ac:dyDescent="0.25">
      <c r="A11" s="10" t="s">
        <v>58</v>
      </c>
      <c r="B11" s="16">
        <v>0</v>
      </c>
      <c r="C11" s="16">
        <v>0</v>
      </c>
      <c r="D11" s="15">
        <f>B11+C11</f>
        <v>0</v>
      </c>
      <c r="E11" s="16">
        <v>0</v>
      </c>
      <c r="F11" s="16">
        <v>0</v>
      </c>
      <c r="G11" s="15">
        <f>F11-B11</f>
        <v>0</v>
      </c>
    </row>
    <row r="12" spans="1:7" x14ac:dyDescent="0.25">
      <c r="A12" s="10" t="s">
        <v>57</v>
      </c>
      <c r="B12" s="16">
        <v>16630800.130000001</v>
      </c>
      <c r="C12" s="16">
        <v>0</v>
      </c>
      <c r="D12" s="15">
        <f>B12+C12</f>
        <v>16630800.130000001</v>
      </c>
      <c r="E12" s="16">
        <v>5404646.4000000004</v>
      </c>
      <c r="F12" s="16">
        <v>5110775.3899999997</v>
      </c>
      <c r="G12" s="15">
        <f>F12-B12</f>
        <v>-11520024.740000002</v>
      </c>
    </row>
    <row r="13" spans="1:7" x14ac:dyDescent="0.25">
      <c r="A13" s="10" t="s">
        <v>56</v>
      </c>
      <c r="B13" s="16">
        <v>13231578.85</v>
      </c>
      <c r="C13" s="16">
        <v>0</v>
      </c>
      <c r="D13" s="15">
        <f>B13+C13</f>
        <v>13231578.85</v>
      </c>
      <c r="E13" s="16">
        <v>3962084.95</v>
      </c>
      <c r="F13" s="16">
        <v>3962084.95</v>
      </c>
      <c r="G13" s="15">
        <f>F13-B13</f>
        <v>-9269493.8999999985</v>
      </c>
    </row>
    <row r="14" spans="1:7" x14ac:dyDescent="0.25">
      <c r="A14" s="10" t="s">
        <v>55</v>
      </c>
      <c r="B14" s="16">
        <v>2034705.45</v>
      </c>
      <c r="C14" s="16">
        <v>6578.88</v>
      </c>
      <c r="D14" s="15">
        <f>B14+C14</f>
        <v>2041284.3299999998</v>
      </c>
      <c r="E14" s="16">
        <v>893688.09</v>
      </c>
      <c r="F14" s="16">
        <v>893688.09</v>
      </c>
      <c r="G14" s="15">
        <f>F14-B14</f>
        <v>-1141017.3599999999</v>
      </c>
    </row>
    <row r="15" spans="1:7" x14ac:dyDescent="0.25">
      <c r="A15" s="10" t="s">
        <v>54</v>
      </c>
      <c r="B15" s="16">
        <v>0</v>
      </c>
      <c r="C15" s="16">
        <v>0</v>
      </c>
      <c r="D15" s="15">
        <f>B15+C15</f>
        <v>0</v>
      </c>
      <c r="E15" s="16">
        <v>0</v>
      </c>
      <c r="F15" s="16">
        <v>0</v>
      </c>
      <c r="G15" s="15">
        <f>F15-B15</f>
        <v>0</v>
      </c>
    </row>
    <row r="16" spans="1:7" x14ac:dyDescent="0.25">
      <c r="A16" s="17" t="s">
        <v>53</v>
      </c>
      <c r="B16" s="15">
        <f>SUM(B17:B27)</f>
        <v>149987328.23999995</v>
      </c>
      <c r="C16" s="15">
        <f>SUM(C17:C27)</f>
        <v>13758773.91</v>
      </c>
      <c r="D16" s="15">
        <f>SUM(D17:D27)</f>
        <v>163746102.15000001</v>
      </c>
      <c r="E16" s="15">
        <f>SUM(E17:E27)</f>
        <v>43040447.409999996</v>
      </c>
      <c r="F16" s="15">
        <f>SUM(F17:F27)</f>
        <v>43040447.409999996</v>
      </c>
      <c r="G16" s="15">
        <f>F16-B16</f>
        <v>-106946880.82999995</v>
      </c>
    </row>
    <row r="17" spans="1:7" x14ac:dyDescent="0.25">
      <c r="A17" s="13" t="s">
        <v>52</v>
      </c>
      <c r="B17" s="16">
        <v>89834588.849999994</v>
      </c>
      <c r="C17" s="16">
        <v>3394586.67</v>
      </c>
      <c r="D17" s="15">
        <f>B17+C17</f>
        <v>93229175.519999996</v>
      </c>
      <c r="E17" s="16">
        <v>24862172.34</v>
      </c>
      <c r="F17" s="16">
        <v>24862172.34</v>
      </c>
      <c r="G17" s="15">
        <f>F17-B17</f>
        <v>-64972416.50999999</v>
      </c>
    </row>
    <row r="18" spans="1:7" x14ac:dyDescent="0.25">
      <c r="A18" s="13" t="s">
        <v>51</v>
      </c>
      <c r="B18" s="16">
        <v>39389649.350000001</v>
      </c>
      <c r="C18" s="16">
        <v>2945650.14</v>
      </c>
      <c r="D18" s="15">
        <f>B18+C18</f>
        <v>42335299.490000002</v>
      </c>
      <c r="E18" s="16">
        <v>11502855.66</v>
      </c>
      <c r="F18" s="16">
        <v>11502855.66</v>
      </c>
      <c r="G18" s="15">
        <f>F18-B18</f>
        <v>-27886793.690000001</v>
      </c>
    </row>
    <row r="19" spans="1:7" x14ac:dyDescent="0.25">
      <c r="A19" s="13" t="s">
        <v>50</v>
      </c>
      <c r="B19" s="16">
        <v>8095784.6699999999</v>
      </c>
      <c r="C19" s="16">
        <v>2717932.26</v>
      </c>
      <c r="D19" s="15">
        <f>B19+C19</f>
        <v>10813716.93</v>
      </c>
      <c r="E19" s="16">
        <v>2318021.7799999998</v>
      </c>
      <c r="F19" s="16">
        <v>2318021.7799999998</v>
      </c>
      <c r="G19" s="15">
        <f>F19-B19</f>
        <v>-5777762.8900000006</v>
      </c>
    </row>
    <row r="20" spans="1:7" x14ac:dyDescent="0.25">
      <c r="A20" s="13" t="s">
        <v>49</v>
      </c>
      <c r="B20" s="15">
        <v>0</v>
      </c>
      <c r="C20" s="15">
        <v>0</v>
      </c>
      <c r="D20" s="15">
        <f>B20+C20</f>
        <v>0</v>
      </c>
      <c r="E20" s="15">
        <v>0</v>
      </c>
      <c r="F20" s="15">
        <v>0</v>
      </c>
      <c r="G20" s="15">
        <f>F20-B20</f>
        <v>0</v>
      </c>
    </row>
    <row r="21" spans="1:7" x14ac:dyDescent="0.25">
      <c r="A21" s="13" t="s">
        <v>48</v>
      </c>
      <c r="B21" s="15">
        <v>0</v>
      </c>
      <c r="C21" s="15">
        <v>0</v>
      </c>
      <c r="D21" s="15">
        <f>B21+C21</f>
        <v>0</v>
      </c>
      <c r="E21" s="15">
        <v>0</v>
      </c>
      <c r="F21" s="15">
        <v>0</v>
      </c>
      <c r="G21" s="15">
        <f>F21-B21</f>
        <v>0</v>
      </c>
    </row>
    <row r="22" spans="1:7" x14ac:dyDescent="0.25">
      <c r="A22" s="13" t="s">
        <v>47</v>
      </c>
      <c r="B22" s="16">
        <v>3020971.92</v>
      </c>
      <c r="C22" s="16">
        <v>558789.27</v>
      </c>
      <c r="D22" s="15">
        <f>B22+C22</f>
        <v>3579761.19</v>
      </c>
      <c r="E22" s="16">
        <v>798396.33</v>
      </c>
      <c r="F22" s="16">
        <v>798396.33</v>
      </c>
      <c r="G22" s="15">
        <f>F22-B22</f>
        <v>-2222575.59</v>
      </c>
    </row>
    <row r="23" spans="1:7" x14ac:dyDescent="0.25">
      <c r="A23" s="13" t="s">
        <v>46</v>
      </c>
      <c r="B23" s="15">
        <v>0</v>
      </c>
      <c r="C23" s="15">
        <v>0</v>
      </c>
      <c r="D23" s="15">
        <f>B23+C23</f>
        <v>0</v>
      </c>
      <c r="E23" s="15">
        <v>0</v>
      </c>
      <c r="F23" s="15">
        <v>0</v>
      </c>
      <c r="G23" s="15">
        <f>F23-B23</f>
        <v>0</v>
      </c>
    </row>
    <row r="24" spans="1:7" x14ac:dyDescent="0.25">
      <c r="A24" s="13" t="s">
        <v>45</v>
      </c>
      <c r="B24" s="15">
        <v>0</v>
      </c>
      <c r="C24" s="15">
        <v>0</v>
      </c>
      <c r="D24" s="15">
        <f>B24+C24</f>
        <v>0</v>
      </c>
      <c r="E24" s="15">
        <v>0</v>
      </c>
      <c r="F24" s="15">
        <v>0</v>
      </c>
      <c r="G24" s="15">
        <f>F24-B24</f>
        <v>0</v>
      </c>
    </row>
    <row r="25" spans="1:7" x14ac:dyDescent="0.25">
      <c r="A25" s="13" t="s">
        <v>44</v>
      </c>
      <c r="B25" s="16">
        <v>1381178.6</v>
      </c>
      <c r="C25" s="16">
        <v>434406.59</v>
      </c>
      <c r="D25" s="15">
        <f>B25+C25</f>
        <v>1815585.1900000002</v>
      </c>
      <c r="E25" s="16">
        <v>611837.30000000005</v>
      </c>
      <c r="F25" s="16">
        <v>611837.30000000005</v>
      </c>
      <c r="G25" s="15">
        <f>F25-B25</f>
        <v>-769341.3</v>
      </c>
    </row>
    <row r="26" spans="1:7" x14ac:dyDescent="0.25">
      <c r="A26" s="13" t="s">
        <v>43</v>
      </c>
      <c r="B26" s="16">
        <v>8265154.8499999996</v>
      </c>
      <c r="C26" s="16">
        <v>3707408.98</v>
      </c>
      <c r="D26" s="15">
        <f>B26+C26</f>
        <v>11972563.83</v>
      </c>
      <c r="E26" s="16">
        <v>2947164</v>
      </c>
      <c r="F26" s="16">
        <v>2947164</v>
      </c>
      <c r="G26" s="15">
        <f>F26-B26</f>
        <v>-5317990.8499999996</v>
      </c>
    </row>
    <row r="27" spans="1:7" x14ac:dyDescent="0.25">
      <c r="A27" s="13" t="s">
        <v>42</v>
      </c>
      <c r="B27" s="16">
        <v>0</v>
      </c>
      <c r="C27" s="16">
        <v>0</v>
      </c>
      <c r="D27" s="15">
        <f>B27+C27</f>
        <v>0</v>
      </c>
      <c r="E27" s="16">
        <v>0</v>
      </c>
      <c r="F27" s="16">
        <v>0</v>
      </c>
      <c r="G27" s="15">
        <f>F27-B27</f>
        <v>0</v>
      </c>
    </row>
    <row r="28" spans="1:7" x14ac:dyDescent="0.25">
      <c r="A28" s="10" t="s">
        <v>41</v>
      </c>
      <c r="B28" s="15">
        <f>SUM(B29:B33)</f>
        <v>2046495.67</v>
      </c>
      <c r="C28" s="15">
        <f>SUM(C29:C33)</f>
        <v>667576.64</v>
      </c>
      <c r="D28" s="15">
        <f>SUM(D29:D33)</f>
        <v>2714072.31</v>
      </c>
      <c r="E28" s="15">
        <f>SUM(E29:E33)</f>
        <v>568757.98</v>
      </c>
      <c r="F28" s="15">
        <f>SUM(F29:F33)</f>
        <v>568757.98</v>
      </c>
      <c r="G28" s="15">
        <f>F28-B28</f>
        <v>-1477737.69</v>
      </c>
    </row>
    <row r="29" spans="1:7" x14ac:dyDescent="0.25">
      <c r="A29" s="13" t="s">
        <v>40</v>
      </c>
      <c r="B29" s="16">
        <v>5034.67</v>
      </c>
      <c r="C29" s="16">
        <v>346.55</v>
      </c>
      <c r="D29" s="15">
        <f>B29+C29</f>
        <v>5381.22</v>
      </c>
      <c r="E29" s="16">
        <v>1475.79</v>
      </c>
      <c r="F29" s="16">
        <v>1475.79</v>
      </c>
      <c r="G29" s="15">
        <f>F29-B29</f>
        <v>-3558.88</v>
      </c>
    </row>
    <row r="30" spans="1:7" x14ac:dyDescent="0.25">
      <c r="A30" s="13" t="s">
        <v>39</v>
      </c>
      <c r="B30" s="16">
        <v>192978</v>
      </c>
      <c r="C30" s="16">
        <v>34450.71</v>
      </c>
      <c r="D30" s="15">
        <f>B30+C30</f>
        <v>227428.71</v>
      </c>
      <c r="E30" s="16">
        <v>56440.98</v>
      </c>
      <c r="F30" s="16">
        <v>56440.98</v>
      </c>
      <c r="G30" s="15">
        <f>F30-B30</f>
        <v>-136537.01999999999</v>
      </c>
    </row>
    <row r="31" spans="1:7" x14ac:dyDescent="0.25">
      <c r="A31" s="13" t="s">
        <v>38</v>
      </c>
      <c r="B31" s="16">
        <v>1443338</v>
      </c>
      <c r="C31" s="16">
        <v>393652.47999999998</v>
      </c>
      <c r="D31" s="15">
        <f>B31+C31</f>
        <v>1836990.48</v>
      </c>
      <c r="E31" s="16">
        <v>395516.22</v>
      </c>
      <c r="F31" s="16">
        <v>395516.22</v>
      </c>
      <c r="G31" s="15">
        <f>F31-B31</f>
        <v>-1047821.78</v>
      </c>
    </row>
    <row r="32" spans="1:7" x14ac:dyDescent="0.25">
      <c r="A32" s="13" t="s">
        <v>37</v>
      </c>
      <c r="B32" s="15">
        <v>0</v>
      </c>
      <c r="C32" s="15">
        <v>0</v>
      </c>
      <c r="D32" s="15">
        <f>B32+C32</f>
        <v>0</v>
      </c>
      <c r="E32" s="15">
        <v>0</v>
      </c>
      <c r="F32" s="15">
        <v>0</v>
      </c>
      <c r="G32" s="15">
        <f>F32-B32</f>
        <v>0</v>
      </c>
    </row>
    <row r="33" spans="1:7" ht="14.45" customHeight="1" x14ac:dyDescent="0.25">
      <c r="A33" s="13" t="s">
        <v>36</v>
      </c>
      <c r="B33" s="16">
        <v>405145</v>
      </c>
      <c r="C33" s="16">
        <v>239126.9</v>
      </c>
      <c r="D33" s="15">
        <f>B33+C33</f>
        <v>644271.9</v>
      </c>
      <c r="E33" s="16">
        <v>115324.99</v>
      </c>
      <c r="F33" s="16">
        <v>115324.99</v>
      </c>
      <c r="G33" s="15">
        <f>F33-B33</f>
        <v>-289820.01</v>
      </c>
    </row>
    <row r="34" spans="1:7" ht="14.45" customHeight="1" x14ac:dyDescent="0.25">
      <c r="A34" s="10" t="s">
        <v>35</v>
      </c>
      <c r="B34" s="16">
        <v>7473210</v>
      </c>
      <c r="C34" s="16">
        <v>8231905.0499999998</v>
      </c>
      <c r="D34" s="15">
        <f>B34+C34</f>
        <v>15705115.050000001</v>
      </c>
      <c r="E34" s="16">
        <v>1948883.02</v>
      </c>
      <c r="F34" s="16">
        <v>1948883.02</v>
      </c>
      <c r="G34" s="15">
        <f>F34-B34</f>
        <v>-5524326.9800000004</v>
      </c>
    </row>
    <row r="35" spans="1:7" ht="14.45" customHeight="1" x14ac:dyDescent="0.25">
      <c r="A35" s="10" t="s">
        <v>34</v>
      </c>
      <c r="B35" s="15">
        <f>B36</f>
        <v>0</v>
      </c>
      <c r="C35" s="15">
        <f>C36</f>
        <v>0</v>
      </c>
      <c r="D35" s="15">
        <f>B35+C35</f>
        <v>0</v>
      </c>
      <c r="E35" s="15">
        <f>E36</f>
        <v>0</v>
      </c>
      <c r="F35" s="15">
        <f>F36</f>
        <v>0</v>
      </c>
      <c r="G35" s="15">
        <f>F35-B35</f>
        <v>0</v>
      </c>
    </row>
    <row r="36" spans="1:7" ht="14.45" customHeight="1" x14ac:dyDescent="0.25">
      <c r="A36" s="13" t="s">
        <v>33</v>
      </c>
      <c r="B36" s="16">
        <v>0</v>
      </c>
      <c r="C36" s="16">
        <v>0</v>
      </c>
      <c r="D36" s="15">
        <f>B36+C36</f>
        <v>0</v>
      </c>
      <c r="E36" s="16">
        <v>0</v>
      </c>
      <c r="F36" s="16">
        <v>0</v>
      </c>
      <c r="G36" s="15">
        <f>F36-B36</f>
        <v>0</v>
      </c>
    </row>
    <row r="37" spans="1:7" ht="14.45" customHeight="1" x14ac:dyDescent="0.25">
      <c r="A37" s="10" t="s">
        <v>32</v>
      </c>
      <c r="B37" s="15">
        <f>B38+B39</f>
        <v>0</v>
      </c>
      <c r="C37" s="15">
        <f>C38+C39</f>
        <v>0</v>
      </c>
      <c r="D37" s="15">
        <f>D38+D39</f>
        <v>0</v>
      </c>
      <c r="E37" s="15">
        <f>E38+E39</f>
        <v>0</v>
      </c>
      <c r="F37" s="15">
        <f>F38+F39</f>
        <v>0</v>
      </c>
      <c r="G37" s="15">
        <f>F37-B37</f>
        <v>0</v>
      </c>
    </row>
    <row r="38" spans="1:7" x14ac:dyDescent="0.25">
      <c r="A38" s="13" t="s">
        <v>31</v>
      </c>
      <c r="B38" s="15">
        <v>0</v>
      </c>
      <c r="C38" s="15">
        <v>0</v>
      </c>
      <c r="D38" s="15">
        <f>B38+C38</f>
        <v>0</v>
      </c>
      <c r="E38" s="15">
        <v>0</v>
      </c>
      <c r="F38" s="15">
        <v>0</v>
      </c>
      <c r="G38" s="15">
        <f>F38-B38</f>
        <v>0</v>
      </c>
    </row>
    <row r="39" spans="1:7" x14ac:dyDescent="0.25">
      <c r="A39" s="13" t="s">
        <v>30</v>
      </c>
      <c r="B39" s="15">
        <v>0</v>
      </c>
      <c r="C39" s="15">
        <v>0</v>
      </c>
      <c r="D39" s="15">
        <f>B39+C39</f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8" t="s">
        <v>29</v>
      </c>
      <c r="B41" s="3">
        <f>SUM(B9,B10,B11,B12,B13,B14,B15,B16,B28,B34,B35,B37)</f>
        <v>228896531.19999996</v>
      </c>
      <c r="C41" s="3">
        <f>SUM(C9,C10,C11,C12,C13,C14,C15,C16,C28,C34,C35,C37)</f>
        <v>22664834.48</v>
      </c>
      <c r="D41" s="3">
        <f>SUM(D9,D10,D11,D12,D13,D14,D15,D16,D28,D34,D35,D37)</f>
        <v>251561365.68000001</v>
      </c>
      <c r="E41" s="3">
        <f>SUM(E9,E10,E11,E12,E13,E14,E15,E16,E28,E34,E35,E37)</f>
        <v>87629743.069999993</v>
      </c>
      <c r="F41" s="3">
        <f>SUM(F9,F10,F11,F12,F13,F14,F15,F16,F28,F34,F35,F37)</f>
        <v>87335872.060000002</v>
      </c>
      <c r="G41" s="3">
        <f>SUM(G9,G10,G11,G12,G13,G14,G15,G16,G28,G34,G35,G37)</f>
        <v>-141560659.13999996</v>
      </c>
    </row>
    <row r="42" spans="1:7" x14ac:dyDescent="0.25">
      <c r="A42" s="8" t="s">
        <v>28</v>
      </c>
      <c r="B42" s="14"/>
      <c r="C42" s="14"/>
      <c r="D42" s="14"/>
      <c r="E42" s="14"/>
      <c r="F42" s="14"/>
      <c r="G42" s="3">
        <f>IF(G41&gt;0,G41,0)</f>
        <v>0</v>
      </c>
    </row>
    <row r="43" spans="1:7" x14ac:dyDescent="0.25">
      <c r="A43" s="9"/>
      <c r="B43" s="7"/>
      <c r="C43" s="7"/>
      <c r="D43" s="7"/>
      <c r="E43" s="7"/>
      <c r="F43" s="7"/>
      <c r="G43" s="7"/>
    </row>
    <row r="44" spans="1:7" x14ac:dyDescent="0.25">
      <c r="A44" s="8" t="s">
        <v>27</v>
      </c>
      <c r="B44" s="7"/>
      <c r="C44" s="7"/>
      <c r="D44" s="7"/>
      <c r="E44" s="7"/>
      <c r="F44" s="7"/>
      <c r="G44" s="7"/>
    </row>
    <row r="45" spans="1:7" x14ac:dyDescent="0.25">
      <c r="A45" s="10" t="s">
        <v>26</v>
      </c>
      <c r="B45" s="5">
        <v>68330778</v>
      </c>
      <c r="C45" s="5">
        <v>1775917</v>
      </c>
      <c r="D45" s="5">
        <v>70106695</v>
      </c>
      <c r="E45" s="5">
        <v>18980156.66</v>
      </c>
      <c r="F45" s="5">
        <v>18980156.66</v>
      </c>
      <c r="G45" s="5">
        <v>-49350621.340000004</v>
      </c>
    </row>
    <row r="46" spans="1:7" x14ac:dyDescent="0.25">
      <c r="A46" s="11" t="s">
        <v>25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1" t="s">
        <v>24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5">
      <c r="A48" s="11" t="s">
        <v>23</v>
      </c>
      <c r="B48" s="5">
        <v>25250535</v>
      </c>
      <c r="C48" s="5">
        <v>-1264915</v>
      </c>
      <c r="D48" s="5">
        <v>23985620</v>
      </c>
      <c r="E48" s="5">
        <v>7429730.71</v>
      </c>
      <c r="F48" s="5">
        <v>7429730.71</v>
      </c>
      <c r="G48" s="5">
        <v>-17820804.289999999</v>
      </c>
    </row>
    <row r="49" spans="1:7" ht="30" x14ac:dyDescent="0.25">
      <c r="A49" s="11" t="s">
        <v>22</v>
      </c>
      <c r="B49" s="5">
        <v>43080243</v>
      </c>
      <c r="C49" s="5">
        <v>3040832</v>
      </c>
      <c r="D49" s="5">
        <v>46121075</v>
      </c>
      <c r="E49" s="5">
        <v>11550425.949999999</v>
      </c>
      <c r="F49" s="5">
        <v>11550425.949999999</v>
      </c>
      <c r="G49" s="5">
        <v>-31529817.050000001</v>
      </c>
    </row>
    <row r="50" spans="1:7" x14ac:dyDescent="0.25">
      <c r="A50" s="11" t="s">
        <v>21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11" t="s">
        <v>20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ht="30" x14ac:dyDescent="0.25">
      <c r="A52" s="12" t="s">
        <v>19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13" t="s">
        <v>18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0" t="s">
        <v>17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2" t="s">
        <v>16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1" t="s">
        <v>15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1" t="s">
        <v>14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12" t="s">
        <v>13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5">
      <c r="A59" s="10" t="s">
        <v>12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1" t="s">
        <v>11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11" t="s">
        <v>10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10" t="s">
        <v>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10" t="s">
        <v>8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5">
      <c r="A64" s="9"/>
      <c r="B64" s="7"/>
      <c r="C64" s="7"/>
      <c r="D64" s="7"/>
      <c r="E64" s="7"/>
      <c r="F64" s="7"/>
      <c r="G64" s="7"/>
    </row>
    <row r="65" spans="1:7" x14ac:dyDescent="0.25">
      <c r="A65" s="8" t="s">
        <v>7</v>
      </c>
      <c r="B65" s="3">
        <v>68330778</v>
      </c>
      <c r="C65" s="3">
        <v>1775917</v>
      </c>
      <c r="D65" s="3">
        <v>70106695</v>
      </c>
      <c r="E65" s="3">
        <v>18980156.66</v>
      </c>
      <c r="F65" s="3">
        <v>18980156.66</v>
      </c>
      <c r="G65" s="3">
        <v>-49350621.340000004</v>
      </c>
    </row>
    <row r="66" spans="1:7" x14ac:dyDescent="0.25">
      <c r="A66" s="9"/>
      <c r="B66" s="7"/>
      <c r="C66" s="7"/>
      <c r="D66" s="7"/>
      <c r="E66" s="7"/>
      <c r="F66" s="7"/>
      <c r="G66" s="7"/>
    </row>
    <row r="67" spans="1:7" x14ac:dyDescent="0.25">
      <c r="A67" s="8" t="s">
        <v>6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</row>
    <row r="68" spans="1:7" x14ac:dyDescent="0.25">
      <c r="A68" s="10" t="s">
        <v>5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25">
      <c r="A69" s="9"/>
      <c r="B69" s="7"/>
      <c r="C69" s="7"/>
      <c r="D69" s="7"/>
      <c r="E69" s="7"/>
      <c r="F69" s="7"/>
      <c r="G69" s="7"/>
    </row>
    <row r="70" spans="1:7" x14ac:dyDescent="0.25">
      <c r="A70" s="8" t="s">
        <v>4</v>
      </c>
      <c r="B70" s="3">
        <v>297227309.19999993</v>
      </c>
      <c r="C70" s="3">
        <v>24440751.48</v>
      </c>
      <c r="D70" s="3">
        <v>321668060.68000001</v>
      </c>
      <c r="E70" s="3">
        <v>106609899.72999999</v>
      </c>
      <c r="F70" s="3">
        <v>106316028.72</v>
      </c>
      <c r="G70" s="3">
        <v>-190911280.47999996</v>
      </c>
    </row>
    <row r="71" spans="1:7" x14ac:dyDescent="0.25">
      <c r="A71" s="9"/>
      <c r="B71" s="7"/>
      <c r="C71" s="7"/>
      <c r="D71" s="7"/>
      <c r="E71" s="7"/>
      <c r="F71" s="7"/>
      <c r="G71" s="7"/>
    </row>
    <row r="72" spans="1:7" x14ac:dyDescent="0.25">
      <c r="A72" s="8" t="s">
        <v>3</v>
      </c>
      <c r="B72" s="7"/>
      <c r="C72" s="7"/>
      <c r="D72" s="7"/>
      <c r="E72" s="7"/>
      <c r="F72" s="7"/>
      <c r="G72" s="7"/>
    </row>
    <row r="73" spans="1:7" ht="30" x14ac:dyDescent="0.25">
      <c r="A73" s="6" t="s">
        <v>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ht="30" x14ac:dyDescent="0.25">
      <c r="A74" s="6" t="s"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5">
      <c r="A75" s="4" t="s">
        <v>0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</row>
    <row r="76" spans="1:7" x14ac:dyDescent="0.25">
      <c r="A76" s="2"/>
      <c r="B76" s="1"/>
      <c r="C76" s="1"/>
      <c r="D76" s="1"/>
      <c r="E76" s="1"/>
      <c r="F76" s="1"/>
      <c r="G76" s="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2025-04-30T20:05:04Z</dcterms:created>
  <dcterms:modified xsi:type="dcterms:W3CDTF">2025-04-30T20:08:21Z</dcterms:modified>
</cp:coreProperties>
</file>