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ICIPIO MOROLEON\Documents\"/>
    </mc:Choice>
  </mc:AlternateContent>
  <xr:revisionPtr revIDLastSave="0" documentId="8_{C71562C4-B403-4A6A-8468-903489ED7E20}" xr6:coauthVersionLast="47" xr6:coauthVersionMax="47" xr10:uidLastSave="{00000000-0000-0000-0000-000000000000}"/>
  <bookViews>
    <workbookView xWindow="1815" yWindow="1815" windowWidth="21600" windowHeight="11295" xr2:uid="{C03318D9-CA7E-45F1-9D73-7F4D0B30178D}"/>
  </bookViews>
  <sheets>
    <sheet name="Formato 5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4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B16" i="1"/>
  <c r="G16" i="1" s="1"/>
  <c r="D17" i="1"/>
  <c r="D16" i="1" s="1"/>
  <c r="D41" i="1" s="1"/>
  <c r="D70" i="1" s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B28" i="1"/>
  <c r="G28" i="1"/>
  <c r="D29" i="1"/>
  <c r="D28" i="1" s="1"/>
  <c r="G29" i="1"/>
  <c r="D30" i="1"/>
  <c r="G30" i="1"/>
  <c r="D31" i="1"/>
  <c r="G31" i="1"/>
  <c r="D32" i="1"/>
  <c r="G32" i="1"/>
  <c r="D33" i="1"/>
  <c r="G33" i="1"/>
  <c r="D34" i="1"/>
  <c r="G34" i="1"/>
  <c r="B35" i="1"/>
  <c r="D35" i="1"/>
  <c r="G35" i="1"/>
  <c r="D36" i="1"/>
  <c r="G36" i="1"/>
  <c r="B37" i="1"/>
  <c r="G37" i="1"/>
  <c r="D38" i="1"/>
  <c r="D37" i="1" s="1"/>
  <c r="G38" i="1"/>
  <c r="D39" i="1"/>
  <c r="G39" i="1"/>
  <c r="B41" i="1"/>
  <c r="C41" i="1"/>
  <c r="C70" i="1" s="1"/>
  <c r="E41" i="1"/>
  <c r="F41" i="1"/>
  <c r="B45" i="1"/>
  <c r="C45" i="1"/>
  <c r="D45" i="1"/>
  <c r="E45" i="1"/>
  <c r="E65" i="1" s="1"/>
  <c r="F45" i="1"/>
  <c r="F65" i="1" s="1"/>
  <c r="G45" i="1"/>
  <c r="B65" i="1"/>
  <c r="C65" i="1"/>
  <c r="D65" i="1"/>
  <c r="E70" i="1" l="1"/>
  <c r="G41" i="1"/>
  <c r="G65" i="1"/>
  <c r="F70" i="1"/>
  <c r="G42" i="1" l="1"/>
  <c r="G70" i="1"/>
</calcChain>
</file>

<file path=xl/sharedStrings.xml><?xml version="1.0" encoding="utf-8"?>
<sst xmlns="http://schemas.openxmlformats.org/spreadsheetml/2006/main" count="73" uniqueCount="73">
  <si>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</si>
  <si>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</si>
  <si>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</si>
  <si>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</si>
  <si>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</si>
  <si>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</si>
  <si>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</si>
  <si>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</si>
  <si>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</si>
  <si>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</si>
  <si>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</si>
  <si>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</si>
  <si>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</si>
  <si>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</si>
  <si>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</si>
  <si>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</si>
  <si>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</si>
  <si>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</si>
  <si>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</si>
  <si>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</si>
  <si>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</si>
  <si>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</si>
  <si>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</si>
  <si>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</si>
  <si>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</si>
  <si>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</si>
  <si>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</si>
  <si>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</si>
  <si>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</si>
  <si>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</si>
  <si>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</si>
  <si>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</si>
  <si>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</si>
  <si>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</si>
  <si>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</si>
  <si>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</si>
  <si>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</si>
  <si>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</si>
  <si>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</si>
  <si>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</si>
  <si>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</si>
  <si>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</si>
  <si>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</si>
  <si>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</si>
  <si>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</si>
  <si>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</si>
  <si>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</si>
  <si>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</si>
  <si>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</si>
  <si>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</si>
  <si>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</si>
  <si>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</si>
  <si>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</si>
  <si>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</si>
  <si>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</si>
  <si>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</si>
  <si>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</si>
  <si>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</si>
  <si>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</si>
  <si>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</si>
  <si>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</si>
  <si>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</si>
  <si>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</si>
  <si>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Devengado</t>
  </si>
  <si>
    <t>Modificado</t>
  </si>
  <si>
    <t>Ampliaciones/ (Reducciones)</t>
  </si>
  <si>
    <t>Estimado (d)</t>
  </si>
  <si>
    <t>Diferencia (e)</t>
  </si>
  <si>
    <t>Ingreso</t>
  </si>
  <si>
    <t xml:space="preserve">Concepto (c) </t>
  </si>
  <si>
    <t>(PESOS)</t>
  </si>
  <si>
    <t>Estado Analítico de Ingresos Detallado - LDF</t>
  </si>
  <si>
    <t>Formato 5 Estado Analítico de Ingresos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</si>
</sst>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wrapText="1" indent="3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3"/>
    </xf>
    <xf numFmtId="4" fontId="0" fillId="0" borderId="2" xfId="0" applyNumberFormat="1" applyBorder="1" applyAlignment="1">
      <alignment vertical="center"/>
    </xf>
    <xf numFmtId="0" fontId="2" fillId="0" borderId="2" xfId="0" applyFont="1" applyBorder="1" applyAlignment="1">
      <alignment horizontal="left" vertical="center" indent="3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 indent="6"/>
    </xf>
    <xf numFmtId="3" fontId="2" fillId="0" borderId="2" xfId="1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9"/>
    </xf>
    <xf numFmtId="0" fontId="0" fillId="0" borderId="2" xfId="0" applyBorder="1" applyAlignment="1">
      <alignment horizontal="left" wrapText="1" indent="9"/>
    </xf>
    <xf numFmtId="0" fontId="0" fillId="0" borderId="2" xfId="0" applyBorder="1" applyAlignment="1">
      <alignment horizontal="left" vertical="center" indent="9"/>
    </xf>
    <xf numFmtId="4" fontId="0" fillId="2" borderId="3" xfId="0" applyNumberFormat="1" applyFill="1" applyBorder="1" applyAlignment="1">
      <alignment vertical="center"/>
    </xf>
    <xf numFmtId="3" fontId="0" fillId="0" borderId="2" xfId="1" applyNumberFormat="1" applyFont="1" applyFill="1" applyBorder="1" applyAlignment="1" applyProtection="1">
      <alignment vertical="center"/>
      <protection locked="0"/>
    </xf>
    <xf numFmtId="3" fontId="1" fillId="0" borderId="2" xfId="1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left" indent="6"/>
    </xf>
    <xf numFmtId="4" fontId="0" fillId="0" borderId="2" xfId="0" applyNumberFormat="1" applyBorder="1"/>
    <xf numFmtId="0" fontId="2" fillId="0" borderId="4" xfId="0" applyFont="1" applyBorder="1" applyAlignment="1">
      <alignment horizontal="left" vertical="center" indent="3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Nueva%20carpeta%20(3)\3analit_oblig_2trim.xlsx" TargetMode="External"/><Relationship Id="rId1" Type="http://schemas.openxmlformats.org/officeDocument/2006/relationships/externalLinkPath" Target="/Users/MUNICIPIO%20MOROLEON/Downloads/Nueva%20carpeta%20(3)/3analit_oblig_2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Nueva%20carpeta%20(3)\1situcion_fin_1trim.xlsx" TargetMode="External"/><Relationship Id="rId1" Type="http://schemas.openxmlformats.org/officeDocument/2006/relationships/externalLinkPath" Target="/Users/MUNICIPIO%20MOROLEON/Downloads/Nueva%20carpeta%20(3)/1situcion_fin_1tri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30 de Junio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MUNIICPIO MOROLEON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74933-BCC6-4160-AF28-0E5EF33AC67D}">
  <sheetPr>
    <outlinePr summaryBelow="0"/>
  </sheetPr>
  <dimension ref="A1:G76"/>
  <sheetViews>
    <sheetView showGridLines="0" tabSelected="1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37" t="s">
        <v>72</v>
      </c>
      <c r="B1" s="36"/>
      <c r="C1" s="36"/>
      <c r="D1" s="36"/>
      <c r="E1" s="36"/>
      <c r="F1" s="36"/>
      <c r="G1" s="35"/>
    </row>
    <row r="2" spans="1:7" x14ac:dyDescent="0.25">
      <c r="A2" s="34" t="str">
        <f>'[2]Formato 1'!A2</f>
        <v>MUNIICPIO MOROLEON GUANAJUATO</v>
      </c>
      <c r="B2" s="33"/>
      <c r="C2" s="33"/>
      <c r="D2" s="33"/>
      <c r="E2" s="33"/>
      <c r="F2" s="33"/>
      <c r="G2" s="32"/>
    </row>
    <row r="3" spans="1:7" x14ac:dyDescent="0.25">
      <c r="A3" s="31" t="s">
        <v>71</v>
      </c>
      <c r="B3" s="30"/>
      <c r="C3" s="30"/>
      <c r="D3" s="30"/>
      <c r="E3" s="30"/>
      <c r="F3" s="30"/>
      <c r="G3" s="29"/>
    </row>
    <row r="4" spans="1:7" x14ac:dyDescent="0.25">
      <c r="A4" s="31" t="str">
        <f>'[1]Formato 3'!A4</f>
        <v>Del 1 de Enero al 30 de Junio de 2025 (b)</v>
      </c>
      <c r="B4" s="30"/>
      <c r="C4" s="30"/>
      <c r="D4" s="30"/>
      <c r="E4" s="30"/>
      <c r="F4" s="30"/>
      <c r="G4" s="29"/>
    </row>
    <row r="5" spans="1:7" x14ac:dyDescent="0.25">
      <c r="A5" s="28" t="s">
        <v>70</v>
      </c>
      <c r="B5" s="27"/>
      <c r="C5" s="27"/>
      <c r="D5" s="27"/>
      <c r="E5" s="27"/>
      <c r="F5" s="27"/>
      <c r="G5" s="26"/>
    </row>
    <row r="6" spans="1:7" x14ac:dyDescent="0.25">
      <c r="A6" s="25" t="s">
        <v>69</v>
      </c>
      <c r="B6" s="21" t="s">
        <v>68</v>
      </c>
      <c r="C6" s="21"/>
      <c r="D6" s="21"/>
      <c r="E6" s="21"/>
      <c r="F6" s="21"/>
      <c r="G6" s="21" t="s">
        <v>67</v>
      </c>
    </row>
    <row r="7" spans="1:7" ht="30" x14ac:dyDescent="0.25">
      <c r="A7" s="24"/>
      <c r="B7" s="22" t="s">
        <v>66</v>
      </c>
      <c r="C7" s="23" t="s">
        <v>65</v>
      </c>
      <c r="D7" s="22" t="s">
        <v>64</v>
      </c>
      <c r="E7" s="22" t="s">
        <v>63</v>
      </c>
      <c r="F7" s="22" t="s">
        <v>62</v>
      </c>
      <c r="G7" s="21"/>
    </row>
    <row r="8" spans="1:7" x14ac:dyDescent="0.25">
      <c r="A8" s="20" t="s">
        <v>61</v>
      </c>
      <c r="B8" s="19"/>
      <c r="C8" s="19"/>
      <c r="D8" s="19"/>
      <c r="E8" s="19"/>
      <c r="F8" s="19"/>
      <c r="G8" s="19"/>
    </row>
    <row r="9" spans="1:7" x14ac:dyDescent="0.25">
      <c r="A9" s="10" t="s">
        <v>60</v>
      </c>
      <c r="B9" s="17">
        <v>37492412.859999999</v>
      </c>
      <c r="C9" s="17">
        <v>0</v>
      </c>
      <c r="D9" s="16">
        <f>B9+C9</f>
        <v>37492412.859999999</v>
      </c>
      <c r="E9" s="17">
        <v>34001377.759999998</v>
      </c>
      <c r="F9" s="17">
        <v>32856468.23</v>
      </c>
      <c r="G9" s="16">
        <f>F9-B9</f>
        <v>-4635944.629999999</v>
      </c>
    </row>
    <row r="10" spans="1:7" x14ac:dyDescent="0.25">
      <c r="A10" s="10" t="s">
        <v>59</v>
      </c>
      <c r="B10" s="17">
        <v>0</v>
      </c>
      <c r="C10" s="17">
        <v>0</v>
      </c>
      <c r="D10" s="16">
        <f>B10+C10</f>
        <v>0</v>
      </c>
      <c r="E10" s="17">
        <v>0</v>
      </c>
      <c r="F10" s="17">
        <v>0</v>
      </c>
      <c r="G10" s="16">
        <f>F10-B10</f>
        <v>0</v>
      </c>
    </row>
    <row r="11" spans="1:7" x14ac:dyDescent="0.25">
      <c r="A11" s="10" t="s">
        <v>58</v>
      </c>
      <c r="B11" s="17">
        <v>0</v>
      </c>
      <c r="C11" s="17">
        <v>0</v>
      </c>
      <c r="D11" s="16">
        <f>B11+C11</f>
        <v>0</v>
      </c>
      <c r="E11" s="17">
        <v>0</v>
      </c>
      <c r="F11" s="17">
        <v>0</v>
      </c>
      <c r="G11" s="16">
        <f>F11-B11</f>
        <v>0</v>
      </c>
    </row>
    <row r="12" spans="1:7" x14ac:dyDescent="0.25">
      <c r="A12" s="10" t="s">
        <v>57</v>
      </c>
      <c r="B12" s="17">
        <v>16630800.130000001</v>
      </c>
      <c r="C12" s="17">
        <v>0</v>
      </c>
      <c r="D12" s="16">
        <f>B12+C12</f>
        <v>16630800.130000001</v>
      </c>
      <c r="E12" s="17">
        <v>9818609.1400000006</v>
      </c>
      <c r="F12" s="17">
        <v>8980025.1099999994</v>
      </c>
      <c r="G12" s="16">
        <f>F12-B12</f>
        <v>-7650775.0200000014</v>
      </c>
    </row>
    <row r="13" spans="1:7" x14ac:dyDescent="0.25">
      <c r="A13" s="10" t="s">
        <v>56</v>
      </c>
      <c r="B13" s="17">
        <v>13231578.85</v>
      </c>
      <c r="C13" s="17">
        <v>6937.52</v>
      </c>
      <c r="D13" s="16">
        <f>B13+C13</f>
        <v>13238516.369999999</v>
      </c>
      <c r="E13" s="17">
        <v>7757157.8799999999</v>
      </c>
      <c r="F13" s="17">
        <v>6696445.54</v>
      </c>
      <c r="G13" s="16">
        <f>F13-B13</f>
        <v>-6535133.3099999996</v>
      </c>
    </row>
    <row r="14" spans="1:7" x14ac:dyDescent="0.25">
      <c r="A14" s="10" t="s">
        <v>55</v>
      </c>
      <c r="B14" s="17">
        <v>2034705.45</v>
      </c>
      <c r="C14" s="17">
        <v>22520.54</v>
      </c>
      <c r="D14" s="16">
        <f>B14+C14</f>
        <v>2057225.99</v>
      </c>
      <c r="E14" s="17">
        <v>2251450.14</v>
      </c>
      <c r="F14" s="17">
        <v>1787146.85</v>
      </c>
      <c r="G14" s="16">
        <f>F14-B14</f>
        <v>-247558.59999999986</v>
      </c>
    </row>
    <row r="15" spans="1:7" x14ac:dyDescent="0.25">
      <c r="A15" s="10" t="s">
        <v>54</v>
      </c>
      <c r="B15" s="17">
        <v>0</v>
      </c>
      <c r="C15" s="17">
        <v>0</v>
      </c>
      <c r="D15" s="16">
        <f>B15+C15</f>
        <v>0</v>
      </c>
      <c r="E15" s="17">
        <v>0</v>
      </c>
      <c r="F15" s="17">
        <v>0</v>
      </c>
      <c r="G15" s="16">
        <f>F15-B15</f>
        <v>0</v>
      </c>
    </row>
    <row r="16" spans="1:7" x14ac:dyDescent="0.25">
      <c r="A16" s="18" t="s">
        <v>53</v>
      </c>
      <c r="B16" s="16">
        <f>SUM(B17:B27)</f>
        <v>149987328.23999995</v>
      </c>
      <c r="C16" s="16">
        <v>13810071.77</v>
      </c>
      <c r="D16" s="16">
        <f>SUM(D17:D27)</f>
        <v>163797400.00999999</v>
      </c>
      <c r="E16" s="16">
        <v>88681873.010000005</v>
      </c>
      <c r="F16" s="16">
        <v>88681873.010000005</v>
      </c>
      <c r="G16" s="16">
        <f>F16-B16</f>
        <v>-61305455.229999945</v>
      </c>
    </row>
    <row r="17" spans="1:7" x14ac:dyDescent="0.25">
      <c r="A17" s="14" t="s">
        <v>52</v>
      </c>
      <c r="B17" s="17">
        <v>89834588.849999994</v>
      </c>
      <c r="C17" s="17">
        <v>3394586.67</v>
      </c>
      <c r="D17" s="16">
        <f>B17+C17</f>
        <v>93229175.519999996</v>
      </c>
      <c r="E17" s="17">
        <v>51815681.409999996</v>
      </c>
      <c r="F17" s="17">
        <v>51815681.409999996</v>
      </c>
      <c r="G17" s="16">
        <f>F17-B17</f>
        <v>-38018907.439999998</v>
      </c>
    </row>
    <row r="18" spans="1:7" x14ac:dyDescent="0.25">
      <c r="A18" s="14" t="s">
        <v>51</v>
      </c>
      <c r="B18" s="17">
        <v>39389649.350000001</v>
      </c>
      <c r="C18" s="17">
        <v>2945650.14</v>
      </c>
      <c r="D18" s="16">
        <f>B18+C18</f>
        <v>42335299.490000002</v>
      </c>
      <c r="E18" s="17">
        <v>23889917.73</v>
      </c>
      <c r="F18" s="17">
        <v>23889917.73</v>
      </c>
      <c r="G18" s="16">
        <f>F18-B18</f>
        <v>-15499731.620000001</v>
      </c>
    </row>
    <row r="19" spans="1:7" x14ac:dyDescent="0.25">
      <c r="A19" s="14" t="s">
        <v>50</v>
      </c>
      <c r="B19" s="17">
        <v>8095784.6699999999</v>
      </c>
      <c r="C19" s="17">
        <v>2769230.12</v>
      </c>
      <c r="D19" s="16">
        <f>B19+C19</f>
        <v>10865014.789999999</v>
      </c>
      <c r="E19" s="17">
        <v>5363649.62</v>
      </c>
      <c r="F19" s="17">
        <v>5363649.62</v>
      </c>
      <c r="G19" s="16">
        <f>F19-B19</f>
        <v>-2732135.05</v>
      </c>
    </row>
    <row r="20" spans="1:7" x14ac:dyDescent="0.25">
      <c r="A20" s="14" t="s">
        <v>49</v>
      </c>
      <c r="B20" s="16">
        <v>0</v>
      </c>
      <c r="C20" s="16">
        <v>0</v>
      </c>
      <c r="D20" s="16">
        <f>B20+C20</f>
        <v>0</v>
      </c>
      <c r="E20" s="16">
        <v>0</v>
      </c>
      <c r="F20" s="16">
        <v>0</v>
      </c>
      <c r="G20" s="16">
        <f>F20-B20</f>
        <v>0</v>
      </c>
    </row>
    <row r="21" spans="1:7" x14ac:dyDescent="0.25">
      <c r="A21" s="14" t="s">
        <v>48</v>
      </c>
      <c r="B21" s="16">
        <v>0</v>
      </c>
      <c r="C21" s="16">
        <v>0</v>
      </c>
      <c r="D21" s="16">
        <f>B21+C21</f>
        <v>0</v>
      </c>
      <c r="E21" s="16">
        <v>0</v>
      </c>
      <c r="F21" s="16">
        <v>0</v>
      </c>
      <c r="G21" s="16">
        <f>F21-B21</f>
        <v>0</v>
      </c>
    </row>
    <row r="22" spans="1:7" x14ac:dyDescent="0.25">
      <c r="A22" s="14" t="s">
        <v>47</v>
      </c>
      <c r="B22" s="17">
        <v>3020971.92</v>
      </c>
      <c r="C22" s="17">
        <v>558789.27</v>
      </c>
      <c r="D22" s="16">
        <f>B22+C22</f>
        <v>3579761.19</v>
      </c>
      <c r="E22" s="17">
        <v>1456587.42</v>
      </c>
      <c r="F22" s="17">
        <v>1456587.42</v>
      </c>
      <c r="G22" s="16">
        <f>F22-B22</f>
        <v>-1564384.5</v>
      </c>
    </row>
    <row r="23" spans="1:7" x14ac:dyDescent="0.25">
      <c r="A23" s="14" t="s">
        <v>46</v>
      </c>
      <c r="B23" s="16">
        <v>0</v>
      </c>
      <c r="C23" s="16">
        <v>0</v>
      </c>
      <c r="D23" s="16">
        <f>B23+C23</f>
        <v>0</v>
      </c>
      <c r="E23" s="16">
        <v>0</v>
      </c>
      <c r="F23" s="16">
        <v>0</v>
      </c>
      <c r="G23" s="16">
        <f>F23-B23</f>
        <v>0</v>
      </c>
    </row>
    <row r="24" spans="1:7" x14ac:dyDescent="0.25">
      <c r="A24" s="14" t="s">
        <v>45</v>
      </c>
      <c r="B24" s="16">
        <v>0</v>
      </c>
      <c r="C24" s="16">
        <v>0</v>
      </c>
      <c r="D24" s="16">
        <f>B24+C24</f>
        <v>0</v>
      </c>
      <c r="E24" s="16">
        <v>0</v>
      </c>
      <c r="F24" s="16">
        <v>0</v>
      </c>
      <c r="G24" s="16">
        <f>F24-B24</f>
        <v>0</v>
      </c>
    </row>
    <row r="25" spans="1:7" x14ac:dyDescent="0.25">
      <c r="A25" s="14" t="s">
        <v>44</v>
      </c>
      <c r="B25" s="17">
        <v>1381178.6</v>
      </c>
      <c r="C25" s="17">
        <v>434406.59</v>
      </c>
      <c r="D25" s="16">
        <f>B25+C25</f>
        <v>1815585.1900000002</v>
      </c>
      <c r="E25" s="17">
        <v>978235.83</v>
      </c>
      <c r="F25" s="17">
        <v>978235.83</v>
      </c>
      <c r="G25" s="16">
        <f>F25-B25</f>
        <v>-402942.77000000014</v>
      </c>
    </row>
    <row r="26" spans="1:7" x14ac:dyDescent="0.25">
      <c r="A26" s="14" t="s">
        <v>43</v>
      </c>
      <c r="B26" s="17">
        <v>8265154.8499999996</v>
      </c>
      <c r="C26" s="17">
        <v>3707408.98</v>
      </c>
      <c r="D26" s="16">
        <f>B26+C26</f>
        <v>11972563.83</v>
      </c>
      <c r="E26" s="17">
        <v>5177801</v>
      </c>
      <c r="F26" s="17">
        <v>5177801</v>
      </c>
      <c r="G26" s="16">
        <f>F26-B26</f>
        <v>-3087353.8499999996</v>
      </c>
    </row>
    <row r="27" spans="1:7" x14ac:dyDescent="0.25">
      <c r="A27" s="14" t="s">
        <v>42</v>
      </c>
      <c r="B27" s="17">
        <v>0</v>
      </c>
      <c r="C27" s="17">
        <v>0</v>
      </c>
      <c r="D27" s="16">
        <f>B27+C27</f>
        <v>0</v>
      </c>
      <c r="E27" s="17">
        <v>0</v>
      </c>
      <c r="F27" s="17">
        <v>0</v>
      </c>
      <c r="G27" s="16">
        <f>F27-B27</f>
        <v>0</v>
      </c>
    </row>
    <row r="28" spans="1:7" x14ac:dyDescent="0.25">
      <c r="A28" s="10" t="s">
        <v>41</v>
      </c>
      <c r="B28" s="16">
        <f>SUM(B29:B33)</f>
        <v>2046495.67</v>
      </c>
      <c r="C28" s="16">
        <v>667576.64</v>
      </c>
      <c r="D28" s="16">
        <f>SUM(D29:D33)</f>
        <v>2714072.31</v>
      </c>
      <c r="E28" s="16">
        <v>1090318.18</v>
      </c>
      <c r="F28" s="16">
        <v>1090318.18</v>
      </c>
      <c r="G28" s="16">
        <f>F28-B28</f>
        <v>-956177.49</v>
      </c>
    </row>
    <row r="29" spans="1:7" x14ac:dyDescent="0.25">
      <c r="A29" s="14" t="s">
        <v>40</v>
      </c>
      <c r="B29" s="17">
        <v>5034.67</v>
      </c>
      <c r="C29" s="17">
        <v>346.55</v>
      </c>
      <c r="D29" s="16">
        <f>B29+C29</f>
        <v>5381.22</v>
      </c>
      <c r="E29" s="17">
        <v>3298.79</v>
      </c>
      <c r="F29" s="17">
        <v>3298.79</v>
      </c>
      <c r="G29" s="16">
        <f>F29-B29</f>
        <v>-1735.88</v>
      </c>
    </row>
    <row r="30" spans="1:7" x14ac:dyDescent="0.25">
      <c r="A30" s="14" t="s">
        <v>39</v>
      </c>
      <c r="B30" s="17">
        <v>192978</v>
      </c>
      <c r="C30" s="17">
        <v>34450.71</v>
      </c>
      <c r="D30" s="16">
        <f>B30+C30</f>
        <v>227428.71</v>
      </c>
      <c r="E30" s="17">
        <v>112881.96</v>
      </c>
      <c r="F30" s="17">
        <v>112881.96</v>
      </c>
      <c r="G30" s="16">
        <f>F30-B30</f>
        <v>-80096.039999999994</v>
      </c>
    </row>
    <row r="31" spans="1:7" x14ac:dyDescent="0.25">
      <c r="A31" s="14" t="s">
        <v>38</v>
      </c>
      <c r="B31" s="17">
        <v>1443338</v>
      </c>
      <c r="C31" s="17">
        <v>393652.47999999998</v>
      </c>
      <c r="D31" s="16">
        <f>B31+C31</f>
        <v>1836990.48</v>
      </c>
      <c r="E31" s="17">
        <v>744355.89</v>
      </c>
      <c r="F31" s="17">
        <v>744355.89</v>
      </c>
      <c r="G31" s="16">
        <f>F31-B31</f>
        <v>-698982.11</v>
      </c>
    </row>
    <row r="32" spans="1:7" x14ac:dyDescent="0.25">
      <c r="A32" s="14" t="s">
        <v>37</v>
      </c>
      <c r="B32" s="16">
        <v>0</v>
      </c>
      <c r="C32" s="16">
        <v>0</v>
      </c>
      <c r="D32" s="16">
        <f>B32+C32</f>
        <v>0</v>
      </c>
      <c r="E32" s="16">
        <v>0</v>
      </c>
      <c r="F32" s="16">
        <v>0</v>
      </c>
      <c r="G32" s="16">
        <f>F32-B32</f>
        <v>0</v>
      </c>
    </row>
    <row r="33" spans="1:7" ht="14.45" customHeight="1" x14ac:dyDescent="0.25">
      <c r="A33" s="14" t="s">
        <v>36</v>
      </c>
      <c r="B33" s="17">
        <v>405145</v>
      </c>
      <c r="C33" s="17">
        <v>239126.9</v>
      </c>
      <c r="D33" s="16">
        <f>B33+C33</f>
        <v>644271.9</v>
      </c>
      <c r="E33" s="17">
        <v>229781.54</v>
      </c>
      <c r="F33" s="17">
        <v>229781.54</v>
      </c>
      <c r="G33" s="16">
        <f>F33-B33</f>
        <v>-175363.46</v>
      </c>
    </row>
    <row r="34" spans="1:7" ht="14.45" customHeight="1" x14ac:dyDescent="0.25">
      <c r="A34" s="10" t="s">
        <v>35</v>
      </c>
      <c r="B34" s="17">
        <v>7473210</v>
      </c>
      <c r="C34" s="17">
        <v>11864627.960000001</v>
      </c>
      <c r="D34" s="16">
        <f>B34+C34</f>
        <v>19337837.960000001</v>
      </c>
      <c r="E34" s="17">
        <v>6306018.75</v>
      </c>
      <c r="F34" s="17">
        <v>5809171.75</v>
      </c>
      <c r="G34" s="16">
        <f>F34-B34</f>
        <v>-1664038.25</v>
      </c>
    </row>
    <row r="35" spans="1:7" ht="14.45" customHeight="1" x14ac:dyDescent="0.25">
      <c r="A35" s="10" t="s">
        <v>34</v>
      </c>
      <c r="B35" s="16">
        <f>B36</f>
        <v>0</v>
      </c>
      <c r="C35" s="16">
        <v>0</v>
      </c>
      <c r="D35" s="16">
        <f>B35+C35</f>
        <v>0</v>
      </c>
      <c r="E35" s="16">
        <v>0</v>
      </c>
      <c r="F35" s="16">
        <v>0</v>
      </c>
      <c r="G35" s="16">
        <f>F35-B35</f>
        <v>0</v>
      </c>
    </row>
    <row r="36" spans="1:7" ht="14.45" customHeight="1" x14ac:dyDescent="0.25">
      <c r="A36" s="14" t="s">
        <v>33</v>
      </c>
      <c r="B36" s="17">
        <v>0</v>
      </c>
      <c r="C36" s="17">
        <v>0</v>
      </c>
      <c r="D36" s="16">
        <f>B36+C36</f>
        <v>0</v>
      </c>
      <c r="E36" s="17">
        <v>0</v>
      </c>
      <c r="F36" s="17">
        <v>0</v>
      </c>
      <c r="G36" s="16">
        <f>F36-B36</f>
        <v>0</v>
      </c>
    </row>
    <row r="37" spans="1:7" ht="14.45" customHeight="1" x14ac:dyDescent="0.25">
      <c r="A37" s="10" t="s">
        <v>32</v>
      </c>
      <c r="B37" s="16">
        <f>B38+B39</f>
        <v>0</v>
      </c>
      <c r="C37" s="16">
        <v>0</v>
      </c>
      <c r="D37" s="16">
        <f>D38+D39</f>
        <v>0</v>
      </c>
      <c r="E37" s="16">
        <v>0</v>
      </c>
      <c r="F37" s="16">
        <v>0</v>
      </c>
      <c r="G37" s="16">
        <f>F37-B37</f>
        <v>0</v>
      </c>
    </row>
    <row r="38" spans="1:7" x14ac:dyDescent="0.25">
      <c r="A38" s="14" t="s">
        <v>31</v>
      </c>
      <c r="B38" s="16">
        <v>0</v>
      </c>
      <c r="C38" s="16">
        <v>0</v>
      </c>
      <c r="D38" s="16">
        <f>B38+C38</f>
        <v>0</v>
      </c>
      <c r="E38" s="16">
        <v>0</v>
      </c>
      <c r="F38" s="16">
        <v>0</v>
      </c>
      <c r="G38" s="16">
        <f>F38-B38</f>
        <v>0</v>
      </c>
    </row>
    <row r="39" spans="1:7" x14ac:dyDescent="0.25">
      <c r="A39" s="14" t="s">
        <v>30</v>
      </c>
      <c r="B39" s="16">
        <v>0</v>
      </c>
      <c r="C39" s="16">
        <v>0</v>
      </c>
      <c r="D39" s="16">
        <f>B39+C39</f>
        <v>0</v>
      </c>
      <c r="E39" s="16">
        <v>0</v>
      </c>
      <c r="F39" s="16">
        <v>0</v>
      </c>
      <c r="G39" s="16">
        <f>F39-B39</f>
        <v>0</v>
      </c>
    </row>
    <row r="40" spans="1:7" x14ac:dyDescent="0.25">
      <c r="A40" s="9"/>
      <c r="B40" s="5"/>
      <c r="C40" s="5"/>
      <c r="D40" s="5"/>
      <c r="E40" s="5"/>
      <c r="F40" s="5"/>
      <c r="G40" s="5"/>
    </row>
    <row r="41" spans="1:7" x14ac:dyDescent="0.25">
      <c r="A41" s="8" t="s">
        <v>29</v>
      </c>
      <c r="B41" s="3">
        <f>SUM(B9,B10,B11,B12,B13,B14,B15,B16,B28,B34,B35,B37)</f>
        <v>228896531.19999996</v>
      </c>
      <c r="C41" s="3">
        <f>SUM(C9,C10,C11,C12,C13,C14,C15,C16,C28,C34,C35,C37)</f>
        <v>26371734.43</v>
      </c>
      <c r="D41" s="3">
        <f>SUM(D9,D10,D11,D12,D13,D14,D15,D16,D28,D34,D35,D37)</f>
        <v>255268265.63</v>
      </c>
      <c r="E41" s="3">
        <f>SUM(E9,E10,E11,E12,E13,E14,E15,E16,E28,E34,E35,E37)</f>
        <v>149906804.86000001</v>
      </c>
      <c r="F41" s="3">
        <f>SUM(F9,F10,F11,F12,F13,F14,F15,F16,F28,F34,F35,F37)</f>
        <v>145901448.67000002</v>
      </c>
      <c r="G41" s="3">
        <f>SUM(G9,G10,G11,G12,G13,G14,G15,G16,G28,G34,G35,G37)</f>
        <v>-82995082.529999942</v>
      </c>
    </row>
    <row r="42" spans="1:7" x14ac:dyDescent="0.25">
      <c r="A42" s="8" t="s">
        <v>28</v>
      </c>
      <c r="B42" s="15"/>
      <c r="C42" s="15"/>
      <c r="D42" s="15"/>
      <c r="E42" s="15"/>
      <c r="F42" s="15"/>
      <c r="G42" s="3">
        <f>IF(G41&gt;0,G41,0)</f>
        <v>0</v>
      </c>
    </row>
    <row r="43" spans="1:7" x14ac:dyDescent="0.25">
      <c r="A43" s="9"/>
      <c r="B43" s="7"/>
      <c r="C43" s="7"/>
      <c r="D43" s="7"/>
      <c r="E43" s="7"/>
      <c r="F43" s="7"/>
      <c r="G43" s="7"/>
    </row>
    <row r="44" spans="1:7" x14ac:dyDescent="0.25">
      <c r="A44" s="8" t="s">
        <v>27</v>
      </c>
      <c r="B44" s="7"/>
      <c r="C44" s="7"/>
      <c r="D44" s="7"/>
      <c r="E44" s="7"/>
      <c r="F44" s="7"/>
      <c r="G44" s="7"/>
    </row>
    <row r="45" spans="1:7" x14ac:dyDescent="0.25">
      <c r="A45" s="10" t="s">
        <v>26</v>
      </c>
      <c r="B45" s="5">
        <f>SUM(B46:B53)</f>
        <v>68330778</v>
      </c>
      <c r="C45" s="5">
        <f>SUM(C46:C53)</f>
        <v>1775917</v>
      </c>
      <c r="D45" s="5">
        <f>SUM(D46:D53)</f>
        <v>70106695</v>
      </c>
      <c r="E45" s="5">
        <f>SUM(E46:E53)</f>
        <v>37819029.799999997</v>
      </c>
      <c r="F45" s="5">
        <f>SUM(F46:F53)</f>
        <v>37750902.810000002</v>
      </c>
      <c r="G45" s="5">
        <f>F45-B45</f>
        <v>-30579875.189999998</v>
      </c>
    </row>
    <row r="46" spans="1:7" x14ac:dyDescent="0.25">
      <c r="A46" s="12" t="s">
        <v>25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x14ac:dyDescent="0.25">
      <c r="A47" s="12" t="s">
        <v>24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x14ac:dyDescent="0.25">
      <c r="A48" s="12" t="s">
        <v>23</v>
      </c>
      <c r="B48" s="5">
        <v>25250535</v>
      </c>
      <c r="C48" s="5">
        <v>-1264915</v>
      </c>
      <c r="D48" s="5">
        <v>23985620</v>
      </c>
      <c r="E48" s="5">
        <v>14697572.41</v>
      </c>
      <c r="F48" s="5">
        <v>14652389.810000001</v>
      </c>
      <c r="G48" s="5">
        <v>-17820804.289999999</v>
      </c>
    </row>
    <row r="49" spans="1:7" ht="30" x14ac:dyDescent="0.25">
      <c r="A49" s="12" t="s">
        <v>22</v>
      </c>
      <c r="B49" s="5">
        <v>43080243</v>
      </c>
      <c r="C49" s="5">
        <v>3040832</v>
      </c>
      <c r="D49" s="5">
        <v>46121075</v>
      </c>
      <c r="E49" s="5">
        <v>23121457.390000001</v>
      </c>
      <c r="F49" s="5">
        <v>23098513</v>
      </c>
      <c r="G49" s="5">
        <v>-31529817.050000001</v>
      </c>
    </row>
    <row r="50" spans="1:7" x14ac:dyDescent="0.25">
      <c r="A50" s="12" t="s">
        <v>21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x14ac:dyDescent="0.25">
      <c r="A51" s="12" t="s">
        <v>20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ht="30" x14ac:dyDescent="0.25">
      <c r="A52" s="13" t="s">
        <v>19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x14ac:dyDescent="0.25">
      <c r="A53" s="14" t="s">
        <v>18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</row>
    <row r="54" spans="1:7" x14ac:dyDescent="0.25">
      <c r="A54" s="10" t="s">
        <v>17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x14ac:dyDescent="0.25">
      <c r="A55" s="13" t="s">
        <v>16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x14ac:dyDescent="0.25">
      <c r="A56" s="12" t="s">
        <v>15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x14ac:dyDescent="0.25">
      <c r="A57" s="12" t="s">
        <v>14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x14ac:dyDescent="0.25">
      <c r="A58" s="13" t="s">
        <v>13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</row>
    <row r="59" spans="1:7" x14ac:dyDescent="0.25">
      <c r="A59" s="10" t="s">
        <v>12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</row>
    <row r="60" spans="1:7" x14ac:dyDescent="0.25">
      <c r="A60" s="12" t="s">
        <v>11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</row>
    <row r="61" spans="1:7" x14ac:dyDescent="0.25">
      <c r="A61" s="12" t="s">
        <v>10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</row>
    <row r="62" spans="1:7" x14ac:dyDescent="0.25">
      <c r="A62" s="10" t="s">
        <v>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</row>
    <row r="63" spans="1:7" x14ac:dyDescent="0.25">
      <c r="A63" s="10" t="s">
        <v>8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</row>
    <row r="64" spans="1:7" x14ac:dyDescent="0.25">
      <c r="A64" s="9"/>
      <c r="B64" s="7"/>
      <c r="C64" s="7"/>
      <c r="D64" s="7"/>
      <c r="E64" s="7"/>
      <c r="F64" s="7"/>
      <c r="G64" s="7"/>
    </row>
    <row r="65" spans="1:7" x14ac:dyDescent="0.25">
      <c r="A65" s="8" t="s">
        <v>7</v>
      </c>
      <c r="B65" s="11">
        <f>B45+B54+B59+B62+B63</f>
        <v>68330778</v>
      </c>
      <c r="C65" s="11">
        <f>C45+C54+C59+C62+C63</f>
        <v>1775917</v>
      </c>
      <c r="D65" s="11">
        <f>D45+D54+D59+D62+D63</f>
        <v>70106695</v>
      </c>
      <c r="E65" s="11">
        <f>E45+E54+E59+E62+E63</f>
        <v>37819029.799999997</v>
      </c>
      <c r="F65" s="11">
        <f>F45+F54+F59+F62+F63</f>
        <v>37750902.810000002</v>
      </c>
      <c r="G65" s="11">
        <f>F65-B65</f>
        <v>-30579875.189999998</v>
      </c>
    </row>
    <row r="66" spans="1:7" x14ac:dyDescent="0.25">
      <c r="A66" s="9"/>
      <c r="B66" s="7"/>
      <c r="C66" s="7"/>
      <c r="D66" s="7"/>
      <c r="E66" s="7"/>
      <c r="F66" s="7"/>
      <c r="G66" s="7"/>
    </row>
    <row r="67" spans="1:7" x14ac:dyDescent="0.25">
      <c r="A67" s="8" t="s">
        <v>6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</row>
    <row r="68" spans="1:7" x14ac:dyDescent="0.25">
      <c r="A68" s="10" t="s">
        <v>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</row>
    <row r="69" spans="1:7" x14ac:dyDescent="0.25">
      <c r="A69" s="9"/>
      <c r="B69" s="7"/>
      <c r="C69" s="7"/>
      <c r="D69" s="7"/>
      <c r="E69" s="7"/>
      <c r="F69" s="7"/>
      <c r="G69" s="7"/>
    </row>
    <row r="70" spans="1:7" x14ac:dyDescent="0.25">
      <c r="A70" s="8" t="s">
        <v>4</v>
      </c>
      <c r="B70" s="3">
        <v>297227309.19999993</v>
      </c>
      <c r="C70" s="3">
        <f>C41+C65+C67</f>
        <v>28147651.43</v>
      </c>
      <c r="D70" s="3">
        <f>D41+D65+D67</f>
        <v>325374960.63</v>
      </c>
      <c r="E70" s="3">
        <f>E41+E65+E67</f>
        <v>187725834.66000003</v>
      </c>
      <c r="F70" s="3">
        <f>F41+F65+F67</f>
        <v>183652351.48000002</v>
      </c>
      <c r="G70" s="3">
        <f>G41+G65+G67</f>
        <v>-113574957.71999994</v>
      </c>
    </row>
    <row r="71" spans="1:7" x14ac:dyDescent="0.25">
      <c r="A71" s="9"/>
      <c r="B71" s="7"/>
      <c r="C71" s="7"/>
      <c r="D71" s="7"/>
      <c r="E71" s="7"/>
      <c r="F71" s="7"/>
      <c r="G71" s="7"/>
    </row>
    <row r="72" spans="1:7" x14ac:dyDescent="0.25">
      <c r="A72" s="8" t="s">
        <v>3</v>
      </c>
      <c r="B72" s="7"/>
      <c r="C72" s="7"/>
      <c r="D72" s="7"/>
      <c r="E72" s="7"/>
      <c r="F72" s="7"/>
      <c r="G72" s="7"/>
    </row>
    <row r="73" spans="1:7" ht="30" x14ac:dyDescent="0.25">
      <c r="A73" s="6" t="s">
        <v>2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</row>
    <row r="74" spans="1:7" ht="30" x14ac:dyDescent="0.25">
      <c r="A74" s="6" t="s">
        <v>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</row>
    <row r="75" spans="1:7" x14ac:dyDescent="0.25">
      <c r="A75" s="4" t="s">
        <v>0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</row>
    <row r="76" spans="1:7" x14ac:dyDescent="0.25">
      <c r="A76" s="2"/>
      <c r="B76" s="1"/>
      <c r="C76" s="1"/>
      <c r="D76" s="1"/>
      <c r="E76" s="1"/>
      <c r="F76" s="1"/>
      <c r="G76" s="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MOROLEON</dc:creator>
  <cp:lastModifiedBy>MUNICIPIO MOROLEON</cp:lastModifiedBy>
  <dcterms:created xsi:type="dcterms:W3CDTF">2025-07-23T19:13:17Z</dcterms:created>
  <dcterms:modified xsi:type="dcterms:W3CDTF">2025-07-23T19:35:42Z</dcterms:modified>
</cp:coreProperties>
</file>