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ICIPIO MOROLEON\Documents\"/>
    </mc:Choice>
  </mc:AlternateContent>
  <xr:revisionPtr revIDLastSave="0" documentId="8_{FAA613EC-3DD7-460B-B0EA-7707B1DBB53C}" xr6:coauthVersionLast="47" xr6:coauthVersionMax="47" xr10:uidLastSave="{00000000-0000-0000-0000-000000000000}"/>
  <bookViews>
    <workbookView xWindow="1815" yWindow="1815" windowWidth="21600" windowHeight="11295" xr2:uid="{22DD99CE-E2AB-4A42-8E55-2F855266746B}"/>
  </bookViews>
  <sheets>
    <sheet name="Formato 6 a)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5" i="1"/>
  <c r="F9" i="1"/>
  <c r="B10" i="1"/>
  <c r="B9" i="1" s="1"/>
  <c r="C10" i="1"/>
  <c r="C9" i="1" s="1"/>
  <c r="D10" i="1"/>
  <c r="D9" i="1" s="1"/>
  <c r="E10" i="1"/>
  <c r="E9" i="1" s="1"/>
  <c r="F10" i="1"/>
  <c r="G10" i="1"/>
  <c r="B18" i="1"/>
  <c r="C18" i="1"/>
  <c r="D18" i="1"/>
  <c r="E18" i="1"/>
  <c r="F18" i="1"/>
  <c r="G18" i="1"/>
  <c r="B28" i="1"/>
  <c r="C28" i="1"/>
  <c r="D28" i="1"/>
  <c r="E28" i="1"/>
  <c r="F28" i="1"/>
  <c r="G28" i="1"/>
  <c r="B38" i="1"/>
  <c r="C38" i="1"/>
  <c r="D38" i="1"/>
  <c r="E38" i="1"/>
  <c r="F38" i="1"/>
  <c r="G38" i="1"/>
  <c r="B48" i="1"/>
  <c r="C48" i="1"/>
  <c r="D48" i="1"/>
  <c r="E48" i="1"/>
  <c r="F48" i="1"/>
  <c r="G48" i="1"/>
  <c r="B58" i="1"/>
  <c r="C58" i="1"/>
  <c r="D58" i="1"/>
  <c r="E58" i="1"/>
  <c r="F58" i="1"/>
  <c r="G58" i="1"/>
  <c r="B62" i="1"/>
  <c r="C62" i="1"/>
  <c r="D62" i="1"/>
  <c r="E62" i="1"/>
  <c r="F62" i="1"/>
  <c r="G62" i="1"/>
  <c r="B71" i="1"/>
  <c r="C71" i="1"/>
  <c r="D71" i="1"/>
  <c r="E71" i="1"/>
  <c r="F71" i="1"/>
  <c r="G71" i="1"/>
  <c r="B75" i="1"/>
  <c r="C75" i="1"/>
  <c r="E75" i="1"/>
  <c r="F75" i="1"/>
  <c r="D76" i="1"/>
  <c r="G76" i="1"/>
  <c r="G75" i="1" s="1"/>
  <c r="D77" i="1"/>
  <c r="G77" i="1"/>
  <c r="D78" i="1"/>
  <c r="G78" i="1"/>
  <c r="D79" i="1"/>
  <c r="G79" i="1"/>
  <c r="D80" i="1"/>
  <c r="D75" i="1" s="1"/>
  <c r="G80" i="1"/>
  <c r="D81" i="1"/>
  <c r="G81" i="1"/>
  <c r="D82" i="1"/>
  <c r="G82" i="1"/>
  <c r="B85" i="1"/>
  <c r="B84" i="1" s="1"/>
  <c r="C85" i="1"/>
  <c r="C84" i="1" s="1"/>
  <c r="D85" i="1"/>
  <c r="E85" i="1"/>
  <c r="F85" i="1"/>
  <c r="G85" i="1"/>
  <c r="B93" i="1"/>
  <c r="C93" i="1"/>
  <c r="D93" i="1"/>
  <c r="E93" i="1"/>
  <c r="E84" i="1" s="1"/>
  <c r="F93" i="1"/>
  <c r="F84" i="1" s="1"/>
  <c r="F159" i="1" s="1"/>
  <c r="G93" i="1"/>
  <c r="B103" i="1"/>
  <c r="C103" i="1"/>
  <c r="D103" i="1"/>
  <c r="E103" i="1"/>
  <c r="F103" i="1"/>
  <c r="G103" i="1"/>
  <c r="B113" i="1"/>
  <c r="C113" i="1"/>
  <c r="E113" i="1"/>
  <c r="F113" i="1"/>
  <c r="D114" i="1"/>
  <c r="D113" i="1" s="1"/>
  <c r="G114" i="1"/>
  <c r="G113" i="1" s="1"/>
  <c r="D115" i="1"/>
  <c r="G115" i="1"/>
  <c r="D116" i="1"/>
  <c r="G116" i="1"/>
  <c r="D117" i="1"/>
  <c r="G117" i="1"/>
  <c r="D118" i="1"/>
  <c r="G118" i="1"/>
  <c r="D119" i="1"/>
  <c r="G119" i="1"/>
  <c r="D120" i="1"/>
  <c r="G120" i="1"/>
  <c r="D121" i="1"/>
  <c r="G121" i="1"/>
  <c r="D122" i="1"/>
  <c r="G122" i="1"/>
  <c r="B123" i="1"/>
  <c r="C123" i="1"/>
  <c r="E123" i="1"/>
  <c r="F123" i="1"/>
  <c r="D125" i="1"/>
  <c r="D123" i="1" s="1"/>
  <c r="G125" i="1"/>
  <c r="G123" i="1" s="1"/>
  <c r="D126" i="1"/>
  <c r="G126" i="1"/>
  <c r="D127" i="1"/>
  <c r="G127" i="1"/>
  <c r="D129" i="1"/>
  <c r="G129" i="1"/>
  <c r="D130" i="1"/>
  <c r="G130" i="1"/>
  <c r="D131" i="1"/>
  <c r="G131" i="1"/>
  <c r="D132" i="1"/>
  <c r="G132" i="1"/>
  <c r="B133" i="1"/>
  <c r="C133" i="1"/>
  <c r="E133" i="1"/>
  <c r="F133" i="1"/>
  <c r="D134" i="1"/>
  <c r="D133" i="1" s="1"/>
  <c r="G134" i="1"/>
  <c r="G133" i="1" s="1"/>
  <c r="D135" i="1"/>
  <c r="G135" i="1"/>
  <c r="D136" i="1"/>
  <c r="G136" i="1"/>
  <c r="B137" i="1"/>
  <c r="C137" i="1"/>
  <c r="E137" i="1"/>
  <c r="F137" i="1"/>
  <c r="D138" i="1"/>
  <c r="D137" i="1" s="1"/>
  <c r="G138" i="1"/>
  <c r="G137" i="1" s="1"/>
  <c r="D139" i="1"/>
  <c r="G139" i="1"/>
  <c r="D140" i="1"/>
  <c r="G140" i="1"/>
  <c r="D141" i="1"/>
  <c r="G141" i="1"/>
  <c r="D142" i="1"/>
  <c r="G142" i="1"/>
  <c r="D143" i="1"/>
  <c r="G143" i="1"/>
  <c r="D144" i="1"/>
  <c r="G144" i="1"/>
  <c r="D145" i="1"/>
  <c r="G145" i="1"/>
  <c r="B146" i="1"/>
  <c r="C146" i="1"/>
  <c r="E146" i="1"/>
  <c r="F146" i="1"/>
  <c r="D147" i="1"/>
  <c r="D146" i="1" s="1"/>
  <c r="G147" i="1"/>
  <c r="G146" i="1" s="1"/>
  <c r="D148" i="1"/>
  <c r="G148" i="1"/>
  <c r="B150" i="1"/>
  <c r="C150" i="1"/>
  <c r="E150" i="1"/>
  <c r="F150" i="1"/>
  <c r="D151" i="1"/>
  <c r="G151" i="1"/>
  <c r="G150" i="1" s="1"/>
  <c r="D152" i="1"/>
  <c r="G152" i="1"/>
  <c r="D153" i="1"/>
  <c r="G153" i="1"/>
  <c r="D154" i="1"/>
  <c r="G154" i="1"/>
  <c r="D155" i="1"/>
  <c r="D150" i="1" s="1"/>
  <c r="G155" i="1"/>
  <c r="D156" i="1"/>
  <c r="G156" i="1"/>
  <c r="D157" i="1"/>
  <c r="G157" i="1"/>
  <c r="D84" i="1" l="1"/>
  <c r="G84" i="1"/>
  <c r="G9" i="1"/>
  <c r="G159" i="1" s="1"/>
  <c r="E159" i="1"/>
  <c r="D159" i="1"/>
  <c r="C159" i="1"/>
  <c r="B159" i="1"/>
</calcChain>
</file>

<file path=xl/sharedStrings.xml><?xml version="1.0" encoding="utf-8"?>
<sst xmlns="http://schemas.openxmlformats.org/spreadsheetml/2006/main" count="161" uniqueCount="88">
  <si>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</si>
  <si>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</si>
  <si>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</si>
  <si>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</si>
  <si>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</si>
  <si>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</si>
  <si>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</si>
  <si>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</si>
  <si>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</si>
  <si>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</si>
  <si>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</si>
  <si>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</si>
  <si>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</si>
  <si>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</si>
  <si>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</si>
  <si>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</si>
  <si>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</si>
  <si>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</si>
  <si>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</si>
  <si>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</si>
  <si>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</si>
  <si>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</si>
  <si>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</si>
  <si>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</si>
  <si>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</si>
  <si>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</si>
  <si>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</si>
  <si>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</si>
  <si>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</si>
  <si>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</si>
  <si>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</si>
  <si>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</si>
  <si>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</si>
  <si>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</si>
  <si>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</si>
  <si>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</si>
  <si>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</si>
  <si>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</si>
  <si>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</si>
  <si>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</si>
  <si>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</si>
  <si>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</si>
  <si>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</si>
  <si>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</si>
  <si>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</si>
  <si>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</si>
  <si>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</si>
  <si>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</si>
  <si>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</si>
  <si>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</si>
  <si>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</si>
  <si>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</si>
  <si>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</si>
  <si>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</si>
  <si>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</si>
  <si>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</si>
  <si>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</si>
  <si>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</si>
  <si>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</si>
  <si>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</si>
  <si>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</si>
  <si>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</si>
  <si>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</si>
  <si>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</si>
  <si>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</si>
  <si>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</si>
  <si>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</si>
  <si>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</si>
  <si>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</si>
  <si>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</si>
  <si>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</si>
  <si>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</si>
  <si>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</si>
  <si>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</si>
  <si>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</si>
  <si>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</si>
  <si>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Pagado </t>
  </si>
  <si>
    <t>Devengado</t>
  </si>
  <si>
    <t xml:space="preserve">Modificado </t>
  </si>
  <si>
    <t xml:space="preserve">Ampliaciones/ (Reducciones) </t>
  </si>
  <si>
    <t>Aprobado (d)</t>
  </si>
  <si>
    <t>Subejercicio (e)</t>
  </si>
  <si>
    <t>Egresos</t>
  </si>
  <si>
    <t>Concepto (c)</t>
  </si>
  <si>
    <t>(PESOS)</t>
  </si>
  <si>
    <t xml:space="preserve">Clasificación por Objeto del Gasto (Capítulo y Concepto) </t>
  </si>
  <si>
    <t>Estado Analítico del Ejercicio del Presupuesto de Egresos Detallado - LDF</t>
  </si>
  <si>
    <t>Formato 6 a) Estado Analítico del Ejercicio del Presupuesto de Egresos Detallado - LDF 
                       (Clasificación por Objeto del Gasto)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</si>
</sst>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164" fontId="2" fillId="2" borderId="2" xfId="1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indent="3"/>
    </xf>
    <xf numFmtId="164" fontId="0" fillId="2" borderId="2" xfId="1" applyNumberFormat="1" applyFont="1" applyFill="1" applyBorder="1" applyAlignment="1">
      <alignment vertical="center"/>
    </xf>
    <xf numFmtId="0" fontId="0" fillId="2" borderId="2" xfId="0" applyFill="1" applyBorder="1" applyAlignment="1">
      <alignment horizontal="left" indent="3"/>
    </xf>
    <xf numFmtId="164" fontId="0" fillId="2" borderId="2" xfId="1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left" vertical="center" indent="9"/>
    </xf>
    <xf numFmtId="0" fontId="0" fillId="2" borderId="2" xfId="0" applyFill="1" applyBorder="1" applyAlignment="1">
      <alignment horizontal="left" indent="9"/>
    </xf>
    <xf numFmtId="0" fontId="0" fillId="2" borderId="2" xfId="0" applyFill="1" applyBorder="1" applyAlignment="1">
      <alignment horizontal="left" vertical="center" indent="6"/>
    </xf>
    <xf numFmtId="164" fontId="1" fillId="2" borderId="2" xfId="1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vertical="center" indent="3"/>
    </xf>
    <xf numFmtId="4" fontId="0" fillId="0" borderId="2" xfId="0" applyNumberFormat="1" applyBorder="1" applyAlignment="1" applyProtection="1">
      <alignment horizontal="right" vertical="top"/>
      <protection locked="0"/>
    </xf>
    <xf numFmtId="0" fontId="0" fillId="2" borderId="2" xfId="0" applyFill="1" applyBorder="1" applyAlignment="1">
      <alignment horizontal="left" vertical="center" indent="3"/>
    </xf>
    <xf numFmtId="0" fontId="2" fillId="2" borderId="3" xfId="0" applyFont="1" applyFill="1" applyBorder="1" applyAlignment="1">
      <alignment horizontal="left" vertical="center" indent="3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Continuous" vertical="center"/>
    </xf>
    <xf numFmtId="0" fontId="2" fillId="3" borderId="2" xfId="0" applyFont="1" applyFill="1" applyBorder="1" applyAlignment="1">
      <alignment horizontal="centerContinuous" vertical="center"/>
    </xf>
    <xf numFmtId="0" fontId="2" fillId="3" borderId="3" xfId="0" applyFont="1" applyFill="1" applyBorder="1" applyAlignment="1">
      <alignment horizontal="centerContinuous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ICIPIO%20MOROLEON\Downloads\Nueva%20carpeta%20(3)\3analit_oblig_2trim.xlsx" TargetMode="External"/><Relationship Id="rId1" Type="http://schemas.openxmlformats.org/officeDocument/2006/relationships/externalLinkPath" Target="/Users/MUNICIPIO%20MOROLEON/Downloads/Nueva%20carpeta%20(3)/3analit_oblig_2tri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ICIPIO%20MOROLEON\Downloads\Nueva%20carpeta%20(3)\1situcion_fin_1trim.xlsx" TargetMode="External"/><Relationship Id="rId1" Type="http://schemas.openxmlformats.org/officeDocument/2006/relationships/externalLinkPath" Target="/Users/MUNICIPIO%20MOROLEON/Downloads/Nueva%20carpeta%20(3)/1situcion_fin_1tri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30 de Junio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MUNIICPIO MOROLEON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ADFC4-3BE6-412C-95E5-11F23D8EE4F4}">
  <sheetPr>
    <outlinePr summaryBelow="0"/>
  </sheetPr>
  <dimension ref="A1:G160"/>
  <sheetViews>
    <sheetView showGridLines="0" tabSelected="1" zoomScale="75" zoomScaleNormal="75" workbookViewId="0">
      <selection activeCell="G161" sqref="G16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4" t="s">
        <v>87</v>
      </c>
      <c r="B1" s="23"/>
      <c r="C1" s="23"/>
      <c r="D1" s="23"/>
      <c r="E1" s="23"/>
      <c r="F1" s="23"/>
      <c r="G1" s="22"/>
    </row>
    <row r="2" spans="1:7" x14ac:dyDescent="0.25">
      <c r="A2" s="21" t="str">
        <f>'[2]Formato 1'!A2</f>
        <v>MUNIICPIO MOROLEON GUANAJUATO</v>
      </c>
      <c r="B2" s="21"/>
      <c r="C2" s="21"/>
      <c r="D2" s="21"/>
      <c r="E2" s="21"/>
      <c r="F2" s="21"/>
      <c r="G2" s="21"/>
    </row>
    <row r="3" spans="1:7" x14ac:dyDescent="0.25">
      <c r="A3" s="20" t="s">
        <v>86</v>
      </c>
      <c r="B3" s="20"/>
      <c r="C3" s="20"/>
      <c r="D3" s="20"/>
      <c r="E3" s="20"/>
      <c r="F3" s="20"/>
      <c r="G3" s="20"/>
    </row>
    <row r="4" spans="1:7" x14ac:dyDescent="0.25">
      <c r="A4" s="20" t="s">
        <v>85</v>
      </c>
      <c r="B4" s="20"/>
      <c r="C4" s="20"/>
      <c r="D4" s="20"/>
      <c r="E4" s="20"/>
      <c r="F4" s="20"/>
      <c r="G4" s="20"/>
    </row>
    <row r="5" spans="1:7" x14ac:dyDescent="0.25">
      <c r="A5" s="20" t="str">
        <f>'[1]Formato 3'!A4</f>
        <v>Del 1 de Enero al 30 de Junio de 2025 (b)</v>
      </c>
      <c r="B5" s="20"/>
      <c r="C5" s="20"/>
      <c r="D5" s="20"/>
      <c r="E5" s="20"/>
      <c r="F5" s="20"/>
      <c r="G5" s="20"/>
    </row>
    <row r="6" spans="1:7" x14ac:dyDescent="0.25">
      <c r="A6" s="19" t="s">
        <v>84</v>
      </c>
      <c r="B6" s="19"/>
      <c r="C6" s="19"/>
      <c r="D6" s="19"/>
      <c r="E6" s="19"/>
      <c r="F6" s="19"/>
      <c r="G6" s="19"/>
    </row>
    <row r="7" spans="1:7" x14ac:dyDescent="0.25">
      <c r="A7" s="16" t="s">
        <v>83</v>
      </c>
      <c r="B7" s="16" t="s">
        <v>82</v>
      </c>
      <c r="C7" s="16"/>
      <c r="D7" s="16"/>
      <c r="E7" s="16"/>
      <c r="F7" s="16"/>
      <c r="G7" s="18" t="s">
        <v>81</v>
      </c>
    </row>
    <row r="8" spans="1:7" ht="30" x14ac:dyDescent="0.25">
      <c r="A8" s="16"/>
      <c r="B8" s="17" t="s">
        <v>80</v>
      </c>
      <c r="C8" s="17" t="s">
        <v>79</v>
      </c>
      <c r="D8" s="17" t="s">
        <v>78</v>
      </c>
      <c r="E8" s="17" t="s">
        <v>77</v>
      </c>
      <c r="F8" s="17" t="s">
        <v>76</v>
      </c>
      <c r="G8" s="16"/>
    </row>
    <row r="9" spans="1:7" x14ac:dyDescent="0.25">
      <c r="A9" s="15" t="s">
        <v>75</v>
      </c>
      <c r="B9" s="3">
        <f>B10+B18+B189+B28+B38+B48+B58+B62+B71+B75</f>
        <v>228896531.19999999</v>
      </c>
      <c r="C9" s="3">
        <f>C10+C18+C189+C28+C38+C48+C58+C62+C71+C75</f>
        <v>60607329.480000004</v>
      </c>
      <c r="D9" s="3">
        <f>D10+D18+D189+D28+D38+D48+D58+D62+D71+D75</f>
        <v>289503860.68000001</v>
      </c>
      <c r="E9" s="3">
        <f>E10+E18+E189+E28+E38+E48+E58+E62+E71+E75</f>
        <v>143990953.21000001</v>
      </c>
      <c r="F9" s="3">
        <f>F10+F18+F189+F28+F38+F48+F58+F62+F71+F75</f>
        <v>143869819.96000001</v>
      </c>
      <c r="G9" s="3">
        <f>G10+G18+G189+G28+G38+G48+G58+G62+G71+G75</f>
        <v>145512907.47</v>
      </c>
    </row>
    <row r="10" spans="1:7" x14ac:dyDescent="0.25">
      <c r="A10" s="10" t="s">
        <v>73</v>
      </c>
      <c r="B10" s="7">
        <f>SUM(B11:B17)</f>
        <v>131770595.29000002</v>
      </c>
      <c r="C10" s="7">
        <f>SUM(C11:C17)</f>
        <v>6256235.0800000001</v>
      </c>
      <c r="D10" s="7">
        <f>SUM(D11:D17)</f>
        <v>138026830.37</v>
      </c>
      <c r="E10" s="7">
        <f>SUM(E11:E17)</f>
        <v>61754360.490000002</v>
      </c>
      <c r="F10" s="7">
        <f>SUM(F11:F17)</f>
        <v>61754360.490000002</v>
      </c>
      <c r="G10" s="7">
        <f>SUM(G11:G17)</f>
        <v>76272469.879999995</v>
      </c>
    </row>
    <row r="11" spans="1:7" x14ac:dyDescent="0.25">
      <c r="A11" s="8" t="s">
        <v>72</v>
      </c>
      <c r="B11" s="11">
        <v>71896084.700000003</v>
      </c>
      <c r="C11" s="11">
        <v>1899510.57</v>
      </c>
      <c r="D11" s="7">
        <v>73795595.269999996</v>
      </c>
      <c r="E11" s="11">
        <v>37986875</v>
      </c>
      <c r="F11" s="11">
        <v>37986875</v>
      </c>
      <c r="G11" s="7">
        <v>35808720.269999996</v>
      </c>
    </row>
    <row r="12" spans="1:7" x14ac:dyDescent="0.25">
      <c r="A12" s="8" t="s">
        <v>71</v>
      </c>
      <c r="B12" s="11">
        <v>444000</v>
      </c>
      <c r="C12" s="11">
        <v>266400</v>
      </c>
      <c r="D12" s="7">
        <v>710400</v>
      </c>
      <c r="E12" s="11">
        <v>278550</v>
      </c>
      <c r="F12" s="11">
        <v>278550</v>
      </c>
      <c r="G12" s="7">
        <v>431850</v>
      </c>
    </row>
    <row r="13" spans="1:7" x14ac:dyDescent="0.25">
      <c r="A13" s="8" t="s">
        <v>70</v>
      </c>
      <c r="B13" s="11">
        <v>21776147.82</v>
      </c>
      <c r="C13" s="11">
        <v>353301.16</v>
      </c>
      <c r="D13" s="7">
        <v>22129448.98</v>
      </c>
      <c r="E13" s="11">
        <v>2364155.8199999998</v>
      </c>
      <c r="F13" s="11">
        <v>2364155.8199999998</v>
      </c>
      <c r="G13" s="7">
        <v>19765293.16</v>
      </c>
    </row>
    <row r="14" spans="1:7" x14ac:dyDescent="0.25">
      <c r="A14" s="8" t="s">
        <v>69</v>
      </c>
      <c r="B14" s="11">
        <v>376000</v>
      </c>
      <c r="C14" s="11">
        <v>0</v>
      </c>
      <c r="D14" s="7">
        <v>376000</v>
      </c>
      <c r="E14" s="11">
        <v>175938.06</v>
      </c>
      <c r="F14" s="11">
        <v>175938.06</v>
      </c>
      <c r="G14" s="7">
        <v>200061.94</v>
      </c>
    </row>
    <row r="15" spans="1:7" x14ac:dyDescent="0.25">
      <c r="A15" s="8" t="s">
        <v>68</v>
      </c>
      <c r="B15" s="11">
        <v>37278362.770000003</v>
      </c>
      <c r="C15" s="11">
        <v>3737023.35</v>
      </c>
      <c r="D15" s="7">
        <v>41015386.120000005</v>
      </c>
      <c r="E15" s="11">
        <v>20948841.609999999</v>
      </c>
      <c r="F15" s="11">
        <v>20948841.609999999</v>
      </c>
      <c r="G15" s="7">
        <v>20066544.510000005</v>
      </c>
    </row>
    <row r="16" spans="1:7" x14ac:dyDescent="0.25">
      <c r="A16" s="8" t="s">
        <v>67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 x14ac:dyDescent="0.25">
      <c r="A17" s="8" t="s">
        <v>66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</row>
    <row r="18" spans="1:7" x14ac:dyDescent="0.25">
      <c r="A18" s="10" t="s">
        <v>65</v>
      </c>
      <c r="B18" s="7">
        <f>SUM(B19:B27)</f>
        <v>10941532.539999999</v>
      </c>
      <c r="C18" s="7">
        <f>SUM(C19:C27)</f>
        <v>2240083.5</v>
      </c>
      <c r="D18" s="7">
        <f>SUM(D19:D27)</f>
        <v>13181616.040000001</v>
      </c>
      <c r="E18" s="7">
        <f>SUM(E19:E27)</f>
        <v>6509119.3499999996</v>
      </c>
      <c r="F18" s="7">
        <f>SUM(F19:F27)</f>
        <v>6444969.5499999998</v>
      </c>
      <c r="G18" s="7">
        <f>SUM(G19:G27)</f>
        <v>6672496.6900000004</v>
      </c>
    </row>
    <row r="19" spans="1:7" x14ac:dyDescent="0.25">
      <c r="A19" s="8" t="s">
        <v>64</v>
      </c>
      <c r="B19" s="11">
        <v>1430730</v>
      </c>
      <c r="C19" s="11">
        <v>85994</v>
      </c>
      <c r="D19" s="7">
        <v>1516724</v>
      </c>
      <c r="E19" s="11">
        <v>607462.46</v>
      </c>
      <c r="F19" s="11">
        <v>603993.66</v>
      </c>
      <c r="G19" s="7">
        <v>909261.54</v>
      </c>
    </row>
    <row r="20" spans="1:7" x14ac:dyDescent="0.25">
      <c r="A20" s="8" t="s">
        <v>63</v>
      </c>
      <c r="B20" s="11">
        <v>1735700</v>
      </c>
      <c r="C20" s="11">
        <v>-31800</v>
      </c>
      <c r="D20" s="7">
        <v>1703900</v>
      </c>
      <c r="E20" s="11">
        <v>1010261.45</v>
      </c>
      <c r="F20" s="11">
        <v>1006277.45</v>
      </c>
      <c r="G20" s="7">
        <v>693638.55</v>
      </c>
    </row>
    <row r="21" spans="1:7" x14ac:dyDescent="0.25">
      <c r="A21" s="8" t="s">
        <v>62</v>
      </c>
      <c r="B21" s="11">
        <v>5000</v>
      </c>
      <c r="C21" s="11">
        <v>0</v>
      </c>
      <c r="D21" s="7">
        <v>5000</v>
      </c>
      <c r="E21" s="11">
        <v>0</v>
      </c>
      <c r="F21" s="11">
        <v>0</v>
      </c>
      <c r="G21" s="7">
        <v>5000</v>
      </c>
    </row>
    <row r="22" spans="1:7" x14ac:dyDescent="0.25">
      <c r="A22" s="8" t="s">
        <v>61</v>
      </c>
      <c r="B22" s="11">
        <v>1753100</v>
      </c>
      <c r="C22" s="11">
        <v>1254099.8999999999</v>
      </c>
      <c r="D22" s="7">
        <v>3007199.9</v>
      </c>
      <c r="E22" s="11">
        <v>1138865.29</v>
      </c>
      <c r="F22" s="11">
        <v>1095263.29</v>
      </c>
      <c r="G22" s="7">
        <v>1868334.6099999999</v>
      </c>
    </row>
    <row r="23" spans="1:7" x14ac:dyDescent="0.25">
      <c r="A23" s="8" t="s">
        <v>60</v>
      </c>
      <c r="B23" s="11">
        <v>437400</v>
      </c>
      <c r="C23" s="11">
        <v>114620</v>
      </c>
      <c r="D23" s="7">
        <v>552020</v>
      </c>
      <c r="E23" s="11">
        <v>328446.96999999997</v>
      </c>
      <c r="F23" s="11">
        <v>327499.96999999997</v>
      </c>
      <c r="G23" s="7">
        <v>223573.03000000003</v>
      </c>
    </row>
    <row r="24" spans="1:7" x14ac:dyDescent="0.25">
      <c r="A24" s="8" t="s">
        <v>59</v>
      </c>
      <c r="B24" s="11">
        <v>4107992.54</v>
      </c>
      <c r="C24" s="11">
        <v>330500</v>
      </c>
      <c r="D24" s="7">
        <v>4438492.54</v>
      </c>
      <c r="E24" s="11">
        <v>2787208.87</v>
      </c>
      <c r="F24" s="11">
        <v>2787208.87</v>
      </c>
      <c r="G24" s="7">
        <v>1651283.67</v>
      </c>
    </row>
    <row r="25" spans="1:7" x14ac:dyDescent="0.25">
      <c r="A25" s="8" t="s">
        <v>58</v>
      </c>
      <c r="B25" s="11">
        <v>244000</v>
      </c>
      <c r="C25" s="11">
        <v>138677.6</v>
      </c>
      <c r="D25" s="7">
        <v>382677.6</v>
      </c>
      <c r="E25" s="11">
        <v>156450.89000000001</v>
      </c>
      <c r="F25" s="11">
        <v>155595.89000000001</v>
      </c>
      <c r="G25" s="7">
        <v>226226.70999999996</v>
      </c>
    </row>
    <row r="26" spans="1:7" x14ac:dyDescent="0.25">
      <c r="A26" s="8" t="s">
        <v>57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25">
      <c r="A27" s="8" t="s">
        <v>56</v>
      </c>
      <c r="B27" s="11">
        <v>1227610</v>
      </c>
      <c r="C27" s="11">
        <v>347992</v>
      </c>
      <c r="D27" s="7">
        <v>1575602</v>
      </c>
      <c r="E27" s="11">
        <v>480423.42</v>
      </c>
      <c r="F27" s="11">
        <v>469130.42</v>
      </c>
      <c r="G27" s="7">
        <v>1095178.58</v>
      </c>
    </row>
    <row r="28" spans="1:7" x14ac:dyDescent="0.25">
      <c r="A28" s="10" t="s">
        <v>55</v>
      </c>
      <c r="B28" s="7">
        <f>SUM(B29:B37)</f>
        <v>29526141.299999997</v>
      </c>
      <c r="C28" s="7">
        <f>SUM(C29:C37)</f>
        <v>6844936.6400000006</v>
      </c>
      <c r="D28" s="7">
        <f>SUM(D29:D37)</f>
        <v>36371077.939999998</v>
      </c>
      <c r="E28" s="7">
        <f>SUM(E29:E37)</f>
        <v>18447148.310000002</v>
      </c>
      <c r="F28" s="7">
        <f>SUM(F29:F37)</f>
        <v>18420914.859999999</v>
      </c>
      <c r="G28" s="7">
        <f>SUM(G29:G37)</f>
        <v>17923929.629999999</v>
      </c>
    </row>
    <row r="29" spans="1:7" x14ac:dyDescent="0.25">
      <c r="A29" s="8" t="s">
        <v>54</v>
      </c>
      <c r="B29" s="11">
        <v>4355020.7999999998</v>
      </c>
      <c r="C29" s="11">
        <v>64684</v>
      </c>
      <c r="D29" s="7">
        <v>4419704.8</v>
      </c>
      <c r="E29" s="11">
        <v>2148253.9700000002</v>
      </c>
      <c r="F29" s="11">
        <v>2148253.9700000002</v>
      </c>
      <c r="G29" s="7">
        <v>2271450.8299999996</v>
      </c>
    </row>
    <row r="30" spans="1:7" x14ac:dyDescent="0.25">
      <c r="A30" s="8" t="s">
        <v>53</v>
      </c>
      <c r="B30" s="11">
        <v>1730001</v>
      </c>
      <c r="C30" s="11">
        <v>2250000</v>
      </c>
      <c r="D30" s="7">
        <v>3980001</v>
      </c>
      <c r="E30" s="11">
        <v>1030926.28</v>
      </c>
      <c r="F30" s="11">
        <v>1030926.28</v>
      </c>
      <c r="G30" s="7">
        <v>2949074.7199999997</v>
      </c>
    </row>
    <row r="31" spans="1:7" x14ac:dyDescent="0.25">
      <c r="A31" s="8" t="s">
        <v>52</v>
      </c>
      <c r="B31" s="11">
        <v>2054368.08</v>
      </c>
      <c r="C31" s="11">
        <v>321816.64</v>
      </c>
      <c r="D31" s="7">
        <v>2376184.7200000002</v>
      </c>
      <c r="E31" s="11">
        <v>1102698.92</v>
      </c>
      <c r="F31" s="11">
        <v>1076465.47</v>
      </c>
      <c r="G31" s="7">
        <v>1273485.8000000003</v>
      </c>
    </row>
    <row r="32" spans="1:7" x14ac:dyDescent="0.25">
      <c r="A32" s="8" t="s">
        <v>51</v>
      </c>
      <c r="B32" s="11">
        <v>213000</v>
      </c>
      <c r="C32" s="11">
        <v>177151.31</v>
      </c>
      <c r="D32" s="7">
        <v>390151.31</v>
      </c>
      <c r="E32" s="11">
        <v>309413.57</v>
      </c>
      <c r="F32" s="11">
        <v>309413.57</v>
      </c>
      <c r="G32" s="7">
        <v>80737.739999999991</v>
      </c>
    </row>
    <row r="33" spans="1:7" ht="14.45" customHeight="1" x14ac:dyDescent="0.25">
      <c r="A33" s="8" t="s">
        <v>50</v>
      </c>
      <c r="B33" s="11">
        <v>918500</v>
      </c>
      <c r="C33" s="11">
        <v>510600.5</v>
      </c>
      <c r="D33" s="7">
        <v>1429100.5</v>
      </c>
      <c r="E33" s="11">
        <v>669849.48</v>
      </c>
      <c r="F33" s="11">
        <v>669849.48</v>
      </c>
      <c r="G33" s="7">
        <v>759251.02</v>
      </c>
    </row>
    <row r="34" spans="1:7" ht="14.45" customHeight="1" x14ac:dyDescent="0.25">
      <c r="A34" s="8" t="s">
        <v>49</v>
      </c>
      <c r="B34" s="11">
        <v>1628000</v>
      </c>
      <c r="C34" s="11">
        <v>494007.42</v>
      </c>
      <c r="D34" s="7">
        <v>2122007.42</v>
      </c>
      <c r="E34" s="11">
        <v>851383.49</v>
      </c>
      <c r="F34" s="11">
        <v>851383.49</v>
      </c>
      <c r="G34" s="7">
        <v>1270623.93</v>
      </c>
    </row>
    <row r="35" spans="1:7" ht="14.45" customHeight="1" x14ac:dyDescent="0.25">
      <c r="A35" s="8" t="s">
        <v>48</v>
      </c>
      <c r="B35" s="11">
        <v>322600</v>
      </c>
      <c r="C35" s="11">
        <v>48890.239999999998</v>
      </c>
      <c r="D35" s="7">
        <v>371490.24</v>
      </c>
      <c r="E35" s="11">
        <v>101208.36</v>
      </c>
      <c r="F35" s="11">
        <v>101208.36</v>
      </c>
      <c r="G35" s="7">
        <v>270281.88</v>
      </c>
    </row>
    <row r="36" spans="1:7" ht="14.45" customHeight="1" x14ac:dyDescent="0.25">
      <c r="A36" s="8" t="s">
        <v>47</v>
      </c>
      <c r="B36" s="11">
        <v>5883581.1299999999</v>
      </c>
      <c r="C36" s="11">
        <v>1400548.38</v>
      </c>
      <c r="D36" s="7">
        <v>7284129.5099999998</v>
      </c>
      <c r="E36" s="11">
        <v>4897816.78</v>
      </c>
      <c r="F36" s="11">
        <v>4897816.78</v>
      </c>
      <c r="G36" s="7">
        <v>2386312.7299999995</v>
      </c>
    </row>
    <row r="37" spans="1:7" ht="14.45" customHeight="1" x14ac:dyDescent="0.25">
      <c r="A37" s="8" t="s">
        <v>46</v>
      </c>
      <c r="B37" s="11">
        <v>12421070.289999999</v>
      </c>
      <c r="C37" s="11">
        <v>1577238.15</v>
      </c>
      <c r="D37" s="7">
        <v>13998308.439999999</v>
      </c>
      <c r="E37" s="11">
        <v>7335597.46</v>
      </c>
      <c r="F37" s="11">
        <v>7335597.46</v>
      </c>
      <c r="G37" s="7">
        <v>6662710.9799999995</v>
      </c>
    </row>
    <row r="38" spans="1:7" x14ac:dyDescent="0.25">
      <c r="A38" s="10" t="s">
        <v>45</v>
      </c>
      <c r="B38" s="7">
        <f>SUM(B39:B47)</f>
        <v>53478261.07</v>
      </c>
      <c r="C38" s="7">
        <f>SUM(C39:C47)</f>
        <v>7970449.3300000001</v>
      </c>
      <c r="D38" s="7">
        <f>SUM(D39:D47)</f>
        <v>61448710.399999999</v>
      </c>
      <c r="E38" s="7">
        <f>SUM(E39:E47)</f>
        <v>33697550.120000005</v>
      </c>
      <c r="F38" s="7">
        <f>SUM(F39:F47)</f>
        <v>33697550.120000005</v>
      </c>
      <c r="G38" s="7">
        <f>SUM(G39:G47)</f>
        <v>27751160.280000001</v>
      </c>
    </row>
    <row r="39" spans="1:7" x14ac:dyDescent="0.25">
      <c r="A39" s="8" t="s">
        <v>44</v>
      </c>
      <c r="B39" s="11">
        <v>25262411.940000001</v>
      </c>
      <c r="C39" s="11">
        <v>5000000</v>
      </c>
      <c r="D39" s="7">
        <v>30262411.940000001</v>
      </c>
      <c r="E39" s="11">
        <v>22131205.940000001</v>
      </c>
      <c r="F39" s="11">
        <v>22131205.940000001</v>
      </c>
      <c r="G39" s="7">
        <v>8131206</v>
      </c>
    </row>
    <row r="40" spans="1:7" x14ac:dyDescent="0.25">
      <c r="A40" s="8" t="s">
        <v>43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</row>
    <row r="41" spans="1:7" x14ac:dyDescent="0.25">
      <c r="A41" s="8" t="s">
        <v>42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</row>
    <row r="42" spans="1:7" x14ac:dyDescent="0.25">
      <c r="A42" s="8" t="s">
        <v>41</v>
      </c>
      <c r="B42" s="11">
        <v>18692611.559999999</v>
      </c>
      <c r="C42" s="11">
        <v>2907456</v>
      </c>
      <c r="D42" s="7">
        <v>21600067.559999999</v>
      </c>
      <c r="E42" s="11">
        <v>7155203.1799999997</v>
      </c>
      <c r="F42" s="11">
        <v>7155203.1799999997</v>
      </c>
      <c r="G42" s="7">
        <v>14444864.379999999</v>
      </c>
    </row>
    <row r="43" spans="1:7" x14ac:dyDescent="0.25">
      <c r="A43" s="8" t="s">
        <v>40</v>
      </c>
      <c r="B43" s="11">
        <v>9523237.5700000003</v>
      </c>
      <c r="C43" s="11">
        <v>62993.33</v>
      </c>
      <c r="D43" s="7">
        <v>9586230.9000000004</v>
      </c>
      <c r="E43" s="11">
        <v>4411141</v>
      </c>
      <c r="F43" s="11">
        <v>4411141</v>
      </c>
      <c r="G43" s="7">
        <v>5175089.9000000004</v>
      </c>
    </row>
    <row r="44" spans="1:7" x14ac:dyDescent="0.25">
      <c r="A44" s="8" t="s">
        <v>39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</row>
    <row r="45" spans="1:7" x14ac:dyDescent="0.25">
      <c r="A45" s="8" t="s">
        <v>38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</row>
    <row r="46" spans="1:7" x14ac:dyDescent="0.25">
      <c r="A46" s="8" t="s">
        <v>37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</row>
    <row r="47" spans="1:7" x14ac:dyDescent="0.25">
      <c r="A47" s="8" t="s">
        <v>36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</row>
    <row r="48" spans="1:7" x14ac:dyDescent="0.25">
      <c r="A48" s="10" t="s">
        <v>35</v>
      </c>
      <c r="B48" s="7">
        <f>SUM(B49:B57)</f>
        <v>745000</v>
      </c>
      <c r="C48" s="7">
        <f>SUM(C49:C57)</f>
        <v>1025862</v>
      </c>
      <c r="D48" s="7">
        <f>SUM(D49:D57)</f>
        <v>1770862</v>
      </c>
      <c r="E48" s="7">
        <f>SUM(E49:E57)</f>
        <v>1261970.0900000001</v>
      </c>
      <c r="F48" s="7">
        <f>SUM(F49:F57)</f>
        <v>1231220.0900000001</v>
      </c>
      <c r="G48" s="7">
        <f>SUM(G49:G57)</f>
        <v>508891.91</v>
      </c>
    </row>
    <row r="49" spans="1:7" x14ac:dyDescent="0.25">
      <c r="A49" s="8" t="s">
        <v>34</v>
      </c>
      <c r="B49" s="11">
        <v>350000</v>
      </c>
      <c r="C49" s="11">
        <v>353865</v>
      </c>
      <c r="D49" s="7">
        <v>703865</v>
      </c>
      <c r="E49" s="11">
        <v>563724</v>
      </c>
      <c r="F49" s="11">
        <v>532974</v>
      </c>
      <c r="G49" s="7">
        <v>140141</v>
      </c>
    </row>
    <row r="50" spans="1:7" x14ac:dyDescent="0.25">
      <c r="A50" s="8" t="s">
        <v>33</v>
      </c>
      <c r="B50" s="11">
        <v>50000</v>
      </c>
      <c r="C50" s="11">
        <v>0</v>
      </c>
      <c r="D50" s="7">
        <v>50000</v>
      </c>
      <c r="E50" s="11">
        <v>0</v>
      </c>
      <c r="F50" s="11">
        <v>0</v>
      </c>
      <c r="G50" s="7">
        <v>50000</v>
      </c>
    </row>
    <row r="51" spans="1:7" x14ac:dyDescent="0.25">
      <c r="A51" s="8" t="s">
        <v>32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</row>
    <row r="52" spans="1:7" x14ac:dyDescent="0.25">
      <c r="A52" s="8" t="s">
        <v>31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</row>
    <row r="53" spans="1:7" x14ac:dyDescent="0.25">
      <c r="A53" s="8" t="s">
        <v>30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</row>
    <row r="54" spans="1:7" x14ac:dyDescent="0.25">
      <c r="A54" s="8" t="s">
        <v>29</v>
      </c>
      <c r="B54" s="11">
        <v>0</v>
      </c>
      <c r="C54" s="11">
        <v>358487</v>
      </c>
      <c r="D54" s="7">
        <v>358487</v>
      </c>
      <c r="E54" s="11">
        <v>143512</v>
      </c>
      <c r="F54" s="11">
        <v>143512</v>
      </c>
      <c r="G54" s="7">
        <v>214975</v>
      </c>
    </row>
    <row r="55" spans="1:7" x14ac:dyDescent="0.25">
      <c r="A55" s="8" t="s">
        <v>28</v>
      </c>
      <c r="B55" s="11">
        <v>320000</v>
      </c>
      <c r="C55" s="11">
        <v>-32990</v>
      </c>
      <c r="D55" s="7">
        <v>287010</v>
      </c>
      <c r="E55" s="11">
        <v>189250.67</v>
      </c>
      <c r="F55" s="11">
        <v>189250.67</v>
      </c>
      <c r="G55" s="7">
        <v>97759.329999999987</v>
      </c>
    </row>
    <row r="56" spans="1:7" x14ac:dyDescent="0.25">
      <c r="A56" s="8" t="s">
        <v>27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</row>
    <row r="57" spans="1:7" x14ac:dyDescent="0.25">
      <c r="A57" s="8" t="s">
        <v>26</v>
      </c>
      <c r="B57" s="11">
        <v>25000</v>
      </c>
      <c r="C57" s="11">
        <v>346500</v>
      </c>
      <c r="D57" s="7">
        <v>371500</v>
      </c>
      <c r="E57" s="11">
        <v>365483.42</v>
      </c>
      <c r="F57" s="11">
        <v>365483.42</v>
      </c>
      <c r="G57" s="7">
        <v>6016.5800000000163</v>
      </c>
    </row>
    <row r="58" spans="1:7" x14ac:dyDescent="0.25">
      <c r="A58" s="10" t="s">
        <v>25</v>
      </c>
      <c r="B58" s="7">
        <f>SUM(B59:B61)</f>
        <v>0</v>
      </c>
      <c r="C58" s="7">
        <f>SUM(C59:C61)</f>
        <v>34899058.630000003</v>
      </c>
      <c r="D58" s="7">
        <f>SUM(D59:D61)</f>
        <v>34899058.630000003</v>
      </c>
      <c r="E58" s="7">
        <f>SUM(E59:E61)</f>
        <v>22320804.850000001</v>
      </c>
      <c r="F58" s="7">
        <f>SUM(F59:F61)</f>
        <v>22320804.850000001</v>
      </c>
      <c r="G58" s="7">
        <f>SUM(G59:G61)</f>
        <v>12578253.780000001</v>
      </c>
    </row>
    <row r="59" spans="1:7" x14ac:dyDescent="0.25">
      <c r="A59" s="8" t="s">
        <v>24</v>
      </c>
      <c r="B59" s="11">
        <v>0</v>
      </c>
      <c r="C59" s="11">
        <v>28742757.870000001</v>
      </c>
      <c r="D59" s="7">
        <v>28742757.870000001</v>
      </c>
      <c r="E59" s="11">
        <v>16731790.890000001</v>
      </c>
      <c r="F59" s="11">
        <v>16731790.890000001</v>
      </c>
      <c r="G59" s="7">
        <v>12010966.98</v>
      </c>
    </row>
    <row r="60" spans="1:7" x14ac:dyDescent="0.25">
      <c r="A60" s="8" t="s">
        <v>23</v>
      </c>
      <c r="B60" s="11">
        <v>0</v>
      </c>
      <c r="C60" s="11">
        <v>6156300.7599999998</v>
      </c>
      <c r="D60" s="7">
        <v>6156300.7599999998</v>
      </c>
      <c r="E60" s="11">
        <v>5589013.96</v>
      </c>
      <c r="F60" s="11">
        <v>5589013.96</v>
      </c>
      <c r="G60" s="7">
        <v>567286.79999999981</v>
      </c>
    </row>
    <row r="61" spans="1:7" x14ac:dyDescent="0.25">
      <c r="A61" s="8" t="s">
        <v>22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</row>
    <row r="62" spans="1:7" x14ac:dyDescent="0.25">
      <c r="A62" s="10" t="s">
        <v>21</v>
      </c>
      <c r="B62" s="7">
        <f>SUM(B63:B67,B69:B70)</f>
        <v>20000</v>
      </c>
      <c r="C62" s="7">
        <f>SUM(C63:C67,C69:C70)</f>
        <v>0</v>
      </c>
      <c r="D62" s="7">
        <f>SUM(D63:D67,D69:D70)</f>
        <v>20000</v>
      </c>
      <c r="E62" s="7">
        <f>SUM(E63:E67,E69:E70)</f>
        <v>0</v>
      </c>
      <c r="F62" s="7">
        <f>SUM(F63:F67,F69:F70)</f>
        <v>0</v>
      </c>
      <c r="G62" s="7">
        <f>SUM(G63:G67,G69:G70)</f>
        <v>20000</v>
      </c>
    </row>
    <row r="63" spans="1:7" x14ac:dyDescent="0.25">
      <c r="A63" s="8" t="s">
        <v>20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</row>
    <row r="64" spans="1:7" x14ac:dyDescent="0.25">
      <c r="A64" s="8" t="s">
        <v>19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</row>
    <row r="65" spans="1:7" x14ac:dyDescent="0.25">
      <c r="A65" s="8" t="s">
        <v>18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</row>
    <row r="66" spans="1:7" x14ac:dyDescent="0.25">
      <c r="A66" s="8" t="s">
        <v>17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</row>
    <row r="67" spans="1:7" x14ac:dyDescent="0.25">
      <c r="A67" s="8" t="s">
        <v>16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</row>
    <row r="68" spans="1:7" x14ac:dyDescent="0.25">
      <c r="A68" s="8" t="s">
        <v>15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</row>
    <row r="69" spans="1:7" x14ac:dyDescent="0.25">
      <c r="A69" s="8" t="s">
        <v>14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</row>
    <row r="70" spans="1:7" x14ac:dyDescent="0.25">
      <c r="A70" s="8" t="s">
        <v>13</v>
      </c>
      <c r="B70" s="11">
        <v>20000</v>
      </c>
      <c r="C70" s="11">
        <v>0</v>
      </c>
      <c r="D70" s="7">
        <v>20000</v>
      </c>
      <c r="E70" s="11">
        <v>0</v>
      </c>
      <c r="F70" s="11">
        <v>0</v>
      </c>
      <c r="G70" s="7">
        <v>20000</v>
      </c>
    </row>
    <row r="71" spans="1:7" x14ac:dyDescent="0.25">
      <c r="A71" s="10" t="s">
        <v>12</v>
      </c>
      <c r="B71" s="7">
        <f>SUM(B72:B74)</f>
        <v>2415001</v>
      </c>
      <c r="C71" s="7">
        <f>SUM(C72:C74)</f>
        <v>1370704.3</v>
      </c>
      <c r="D71" s="7">
        <f>SUM(D72:D74)</f>
        <v>3785705.3</v>
      </c>
      <c r="E71" s="7">
        <f>SUM(E72:E74)</f>
        <v>0</v>
      </c>
      <c r="F71" s="7">
        <f>SUM(F72:F74)</f>
        <v>0</v>
      </c>
      <c r="G71" s="7">
        <f>SUM(G72:G74)</f>
        <v>3785705.3</v>
      </c>
    </row>
    <row r="72" spans="1:7" x14ac:dyDescent="0.25">
      <c r="A72" s="8" t="s">
        <v>11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</row>
    <row r="73" spans="1:7" x14ac:dyDescent="0.25">
      <c r="A73" s="8" t="s">
        <v>10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</row>
    <row r="74" spans="1:7" x14ac:dyDescent="0.25">
      <c r="A74" s="8" t="s">
        <v>9</v>
      </c>
      <c r="B74" s="11">
        <v>2415001</v>
      </c>
      <c r="C74" s="11">
        <v>1370704.3</v>
      </c>
      <c r="D74" s="7">
        <v>3785705.3</v>
      </c>
      <c r="E74" s="11">
        <v>0</v>
      </c>
      <c r="F74" s="11">
        <v>0</v>
      </c>
      <c r="G74" s="7">
        <v>3785705.3</v>
      </c>
    </row>
    <row r="75" spans="1:7" x14ac:dyDescent="0.25">
      <c r="A75" s="10" t="s">
        <v>8</v>
      </c>
      <c r="B75" s="7">
        <f>SUM(B76:B82)</f>
        <v>0</v>
      </c>
      <c r="C75" s="7">
        <f>SUM(C76:C82)</f>
        <v>0</v>
      </c>
      <c r="D75" s="7">
        <f>SUM(D76:D82)</f>
        <v>0</v>
      </c>
      <c r="E75" s="7">
        <f>SUM(E76:E82)</f>
        <v>0</v>
      </c>
      <c r="F75" s="7">
        <f>SUM(F76:F82)</f>
        <v>0</v>
      </c>
      <c r="G75" s="7">
        <f>SUM(G76:G82)</f>
        <v>0</v>
      </c>
    </row>
    <row r="76" spans="1:7" x14ac:dyDescent="0.25">
      <c r="A76" s="8" t="s">
        <v>7</v>
      </c>
      <c r="B76" s="7">
        <v>0</v>
      </c>
      <c r="C76" s="7">
        <v>0</v>
      </c>
      <c r="D76" s="7">
        <f>B76+C76</f>
        <v>0</v>
      </c>
      <c r="E76" s="7">
        <v>0</v>
      </c>
      <c r="F76" s="7">
        <v>0</v>
      </c>
      <c r="G76" s="7">
        <f>D76-E76</f>
        <v>0</v>
      </c>
    </row>
    <row r="77" spans="1:7" x14ac:dyDescent="0.25">
      <c r="A77" s="8" t="s">
        <v>6</v>
      </c>
      <c r="B77" s="7">
        <v>0</v>
      </c>
      <c r="C77" s="7">
        <v>0</v>
      </c>
      <c r="D77" s="7">
        <f>B77+C77</f>
        <v>0</v>
      </c>
      <c r="E77" s="7">
        <v>0</v>
      </c>
      <c r="F77" s="7">
        <v>0</v>
      </c>
      <c r="G77" s="7">
        <f>D77-E77</f>
        <v>0</v>
      </c>
    </row>
    <row r="78" spans="1:7" x14ac:dyDescent="0.25">
      <c r="A78" s="8" t="s">
        <v>5</v>
      </c>
      <c r="B78" s="7">
        <v>0</v>
      </c>
      <c r="C78" s="7">
        <v>0</v>
      </c>
      <c r="D78" s="7">
        <f>B78+C78</f>
        <v>0</v>
      </c>
      <c r="E78" s="7">
        <v>0</v>
      </c>
      <c r="F78" s="7">
        <v>0</v>
      </c>
      <c r="G78" s="7">
        <f>D78-E78</f>
        <v>0</v>
      </c>
    </row>
    <row r="79" spans="1:7" x14ac:dyDescent="0.25">
      <c r="A79" s="8" t="s">
        <v>4</v>
      </c>
      <c r="B79" s="7">
        <v>0</v>
      </c>
      <c r="C79" s="7">
        <v>0</v>
      </c>
      <c r="D79" s="7">
        <f>B79+C79</f>
        <v>0</v>
      </c>
      <c r="E79" s="7">
        <v>0</v>
      </c>
      <c r="F79" s="7">
        <v>0</v>
      </c>
      <c r="G79" s="7">
        <f>D79-E79</f>
        <v>0</v>
      </c>
    </row>
    <row r="80" spans="1:7" x14ac:dyDescent="0.25">
      <c r="A80" s="8" t="s">
        <v>3</v>
      </c>
      <c r="B80" s="7">
        <v>0</v>
      </c>
      <c r="C80" s="7">
        <v>0</v>
      </c>
      <c r="D80" s="7">
        <f>B80+C80</f>
        <v>0</v>
      </c>
      <c r="E80" s="7">
        <v>0</v>
      </c>
      <c r="F80" s="7">
        <v>0</v>
      </c>
      <c r="G80" s="7">
        <f>D80-E80</f>
        <v>0</v>
      </c>
    </row>
    <row r="81" spans="1:7" x14ac:dyDescent="0.25">
      <c r="A81" s="8" t="s">
        <v>2</v>
      </c>
      <c r="B81" s="7">
        <v>0</v>
      </c>
      <c r="C81" s="7">
        <v>0</v>
      </c>
      <c r="D81" s="7">
        <f>B81+C81</f>
        <v>0</v>
      </c>
      <c r="E81" s="7">
        <v>0</v>
      </c>
      <c r="F81" s="7">
        <v>0</v>
      </c>
      <c r="G81" s="7">
        <f>D81-E81</f>
        <v>0</v>
      </c>
    </row>
    <row r="82" spans="1:7" x14ac:dyDescent="0.25">
      <c r="A82" s="8" t="s">
        <v>1</v>
      </c>
      <c r="B82" s="7">
        <v>0</v>
      </c>
      <c r="C82" s="7">
        <v>0</v>
      </c>
      <c r="D82" s="7">
        <f>B82+C82</f>
        <v>0</v>
      </c>
      <c r="E82" s="7">
        <v>0</v>
      </c>
      <c r="F82" s="7">
        <v>0</v>
      </c>
      <c r="G82" s="7">
        <f>D82-E82</f>
        <v>0</v>
      </c>
    </row>
    <row r="83" spans="1:7" x14ac:dyDescent="0.25">
      <c r="A83" s="14"/>
      <c r="B83" s="13"/>
      <c r="C83" s="13"/>
      <c r="D83" s="13"/>
      <c r="E83" s="13"/>
      <c r="F83" s="13"/>
      <c r="G83" s="13"/>
    </row>
    <row r="84" spans="1:7" x14ac:dyDescent="0.25">
      <c r="A84" s="12" t="s">
        <v>74</v>
      </c>
      <c r="B84" s="3">
        <f>B85+B93+B103+B113+B123+B133+B137+B146+B150</f>
        <v>68330778</v>
      </c>
      <c r="C84" s="3">
        <f>C85+C93+C103+C113+C123+C133+C137+C146+C150</f>
        <v>1775917</v>
      </c>
      <c r="D84" s="3">
        <f>D85+D93+D103+D113+D123+D133+D137+D146+D150</f>
        <v>70106695</v>
      </c>
      <c r="E84" s="3">
        <f>E85+E93+E103+E113+E123+E133+E137+E146+E150</f>
        <v>21897641.880000003</v>
      </c>
      <c r="F84" s="3">
        <f>F85+F93+F103+F113+F123+F133+F137+F146+F150</f>
        <v>21854263.48</v>
      </c>
      <c r="G84" s="3">
        <f>G85+G93+G103+G113+G123+G133+G137+G146+G150</f>
        <v>48209053.120000005</v>
      </c>
    </row>
    <row r="85" spans="1:7" x14ac:dyDescent="0.25">
      <c r="A85" s="10" t="s">
        <v>73</v>
      </c>
      <c r="B85" s="7">
        <f>SUM(B86:B92)</f>
        <v>30808835.539999999</v>
      </c>
      <c r="C85" s="7">
        <f>SUM(C86:C92)</f>
        <v>-2231149.7000000002</v>
      </c>
      <c r="D85" s="7">
        <f>SUM(D86:D92)</f>
        <v>28577685.840000004</v>
      </c>
      <c r="E85" s="7">
        <f>SUM(E86:E92)</f>
        <v>10155457.690000001</v>
      </c>
      <c r="F85" s="7">
        <f>SUM(F86:F92)</f>
        <v>10155457.690000001</v>
      </c>
      <c r="G85" s="7">
        <f>SUM(G86:G92)</f>
        <v>18422228.150000002</v>
      </c>
    </row>
    <row r="86" spans="1:7" x14ac:dyDescent="0.25">
      <c r="A86" s="8" t="s">
        <v>72</v>
      </c>
      <c r="B86" s="11">
        <v>19727313.239999998</v>
      </c>
      <c r="C86" s="11">
        <v>-1439591.17</v>
      </c>
      <c r="D86" s="7">
        <v>18287722.07</v>
      </c>
      <c r="E86" s="11">
        <v>6443677</v>
      </c>
      <c r="F86" s="11">
        <v>6443677</v>
      </c>
      <c r="G86" s="7">
        <v>11844045.07</v>
      </c>
    </row>
    <row r="87" spans="1:7" x14ac:dyDescent="0.25">
      <c r="A87" s="8" t="s">
        <v>71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</row>
    <row r="88" spans="1:7" x14ac:dyDescent="0.25">
      <c r="A88" s="8" t="s">
        <v>70</v>
      </c>
      <c r="B88" s="7">
        <v>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</row>
    <row r="89" spans="1:7" x14ac:dyDescent="0.25">
      <c r="A89" s="8" t="s">
        <v>69</v>
      </c>
      <c r="B89" s="11">
        <v>231500</v>
      </c>
      <c r="C89" s="11">
        <v>0</v>
      </c>
      <c r="D89" s="7">
        <v>231500</v>
      </c>
      <c r="E89" s="11">
        <v>167562.69</v>
      </c>
      <c r="F89" s="11">
        <v>167562.69</v>
      </c>
      <c r="G89" s="7">
        <v>63937.31</v>
      </c>
    </row>
    <row r="90" spans="1:7" x14ac:dyDescent="0.25">
      <c r="A90" s="8" t="s">
        <v>68</v>
      </c>
      <c r="B90" s="11">
        <v>10850022.300000001</v>
      </c>
      <c r="C90" s="11">
        <v>-791558.53</v>
      </c>
      <c r="D90" s="7">
        <v>10058463.770000001</v>
      </c>
      <c r="E90" s="11">
        <v>3544218</v>
      </c>
      <c r="F90" s="11">
        <v>3544218</v>
      </c>
      <c r="G90" s="7">
        <v>6514245.7700000014</v>
      </c>
    </row>
    <row r="91" spans="1:7" x14ac:dyDescent="0.25">
      <c r="A91" s="8" t="s">
        <v>67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</row>
    <row r="92" spans="1:7" x14ac:dyDescent="0.25">
      <c r="A92" s="8" t="s">
        <v>66</v>
      </c>
      <c r="B92" s="7">
        <v>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</row>
    <row r="93" spans="1:7" x14ac:dyDescent="0.25">
      <c r="A93" s="10" t="s">
        <v>65</v>
      </c>
      <c r="B93" s="7">
        <f>SUM(B94:B102)</f>
        <v>10766407.460000001</v>
      </c>
      <c r="C93" s="7">
        <f>SUM(C94:C102)</f>
        <v>1525745.6400000001</v>
      </c>
      <c r="D93" s="7">
        <f>SUM(D94:D102)</f>
        <v>12292153.100000001</v>
      </c>
      <c r="E93" s="7">
        <f>SUM(E94:E102)</f>
        <v>7098333.7999999998</v>
      </c>
      <c r="F93" s="7">
        <f>SUM(F94:F102)</f>
        <v>7063279.7999999998</v>
      </c>
      <c r="G93" s="7">
        <f>SUM(G94:G102)</f>
        <v>5193819.3000000017</v>
      </c>
    </row>
    <row r="94" spans="1:7" x14ac:dyDescent="0.25">
      <c r="A94" s="8" t="s">
        <v>64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</row>
    <row r="95" spans="1:7" x14ac:dyDescent="0.25">
      <c r="A95" s="8" t="s">
        <v>63</v>
      </c>
      <c r="B95" s="7">
        <v>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</row>
    <row r="96" spans="1:7" x14ac:dyDescent="0.25">
      <c r="A96" s="8" t="s">
        <v>62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</row>
    <row r="97" spans="1:7" x14ac:dyDescent="0.25">
      <c r="A97" s="8" t="s">
        <v>61</v>
      </c>
      <c r="B97" s="7">
        <v>0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</row>
    <row r="98" spans="1:7" x14ac:dyDescent="0.25">
      <c r="A98" s="9" t="s">
        <v>60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</row>
    <row r="99" spans="1:7" x14ac:dyDescent="0.25">
      <c r="A99" s="8" t="s">
        <v>59</v>
      </c>
      <c r="B99" s="11">
        <v>9536407.4600000009</v>
      </c>
      <c r="C99" s="11">
        <v>959745.64</v>
      </c>
      <c r="D99" s="7">
        <v>10496153.100000001</v>
      </c>
      <c r="E99" s="11">
        <v>5895289.0599999996</v>
      </c>
      <c r="F99" s="11">
        <v>5878148.0599999996</v>
      </c>
      <c r="G99" s="7">
        <v>4600864.0400000019</v>
      </c>
    </row>
    <row r="100" spans="1:7" x14ac:dyDescent="0.25">
      <c r="A100" s="8" t="s">
        <v>58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</row>
    <row r="101" spans="1:7" x14ac:dyDescent="0.25">
      <c r="A101" s="8" t="s">
        <v>57</v>
      </c>
      <c r="B101" s="7">
        <v>0</v>
      </c>
      <c r="C101" s="7">
        <v>200000</v>
      </c>
      <c r="D101" s="7">
        <v>200000</v>
      </c>
      <c r="E101" s="7">
        <v>188100</v>
      </c>
      <c r="F101" s="7">
        <v>188100</v>
      </c>
      <c r="G101" s="7">
        <v>11900</v>
      </c>
    </row>
    <row r="102" spans="1:7" x14ac:dyDescent="0.25">
      <c r="A102" s="8" t="s">
        <v>56</v>
      </c>
      <c r="B102" s="11">
        <v>1230000</v>
      </c>
      <c r="C102" s="11">
        <v>366000</v>
      </c>
      <c r="D102" s="7">
        <v>1596000</v>
      </c>
      <c r="E102" s="11">
        <v>1014944.74</v>
      </c>
      <c r="F102" s="11">
        <v>997031.74</v>
      </c>
      <c r="G102" s="7">
        <v>581055.26</v>
      </c>
    </row>
    <row r="103" spans="1:7" x14ac:dyDescent="0.25">
      <c r="A103" s="10" t="s">
        <v>55</v>
      </c>
      <c r="B103" s="7">
        <f>SUM(B104:B112)</f>
        <v>1505000</v>
      </c>
      <c r="C103" s="7">
        <f>SUM(C104:C112)</f>
        <v>300404.06</v>
      </c>
      <c r="D103" s="7">
        <f>SUM(D104:D112)</f>
        <v>1805404.06</v>
      </c>
      <c r="E103" s="7">
        <f>SUM(E104:E112)</f>
        <v>1304608.3899999999</v>
      </c>
      <c r="F103" s="7">
        <f>SUM(F104:F112)</f>
        <v>1296283.99</v>
      </c>
      <c r="G103" s="7">
        <f>SUM(G104:G112)</f>
        <v>500795.67</v>
      </c>
    </row>
    <row r="104" spans="1:7" x14ac:dyDescent="0.25">
      <c r="A104" s="8" t="s">
        <v>54</v>
      </c>
      <c r="B104" s="7">
        <v>0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</row>
    <row r="105" spans="1:7" x14ac:dyDescent="0.25">
      <c r="A105" s="8" t="s">
        <v>53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</row>
    <row r="106" spans="1:7" x14ac:dyDescent="0.25">
      <c r="A106" s="8" t="s">
        <v>52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</row>
    <row r="107" spans="1:7" x14ac:dyDescent="0.25">
      <c r="A107" s="8" t="s">
        <v>51</v>
      </c>
      <c r="B107" s="11">
        <v>805000</v>
      </c>
      <c r="C107" s="11">
        <v>13143.32</v>
      </c>
      <c r="D107" s="7">
        <v>818143.32</v>
      </c>
      <c r="E107" s="11">
        <v>818143.32</v>
      </c>
      <c r="F107" s="11">
        <v>818143.32</v>
      </c>
      <c r="G107" s="7">
        <v>0</v>
      </c>
    </row>
    <row r="108" spans="1:7" x14ac:dyDescent="0.25">
      <c r="A108" s="8" t="s">
        <v>50</v>
      </c>
      <c r="B108" s="11">
        <v>700000</v>
      </c>
      <c r="C108" s="11">
        <v>287260.74</v>
      </c>
      <c r="D108" s="7">
        <v>987260.74</v>
      </c>
      <c r="E108" s="11">
        <v>486465.07</v>
      </c>
      <c r="F108" s="11">
        <v>478140.67</v>
      </c>
      <c r="G108" s="7">
        <v>500795.67</v>
      </c>
    </row>
    <row r="109" spans="1:7" x14ac:dyDescent="0.25">
      <c r="A109" s="8" t="s">
        <v>49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</row>
    <row r="110" spans="1:7" x14ac:dyDescent="0.25">
      <c r="A110" s="8" t="s">
        <v>48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</row>
    <row r="111" spans="1:7" x14ac:dyDescent="0.25">
      <c r="A111" s="8" t="s">
        <v>47</v>
      </c>
      <c r="B111" s="7">
        <v>0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</row>
    <row r="112" spans="1:7" x14ac:dyDescent="0.25">
      <c r="A112" s="8" t="s">
        <v>46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</row>
    <row r="113" spans="1:7" x14ac:dyDescent="0.25">
      <c r="A113" s="10" t="s">
        <v>45</v>
      </c>
      <c r="B113" s="7">
        <f>SUM(B114:B122)</f>
        <v>0</v>
      </c>
      <c r="C113" s="7">
        <f>SUM(C114:C122)</f>
        <v>0</v>
      </c>
      <c r="D113" s="7">
        <f>SUM(D114:D122)</f>
        <v>0</v>
      </c>
      <c r="E113" s="7">
        <f>SUM(E114:E122)</f>
        <v>0</v>
      </c>
      <c r="F113" s="7">
        <f>SUM(F114:F122)</f>
        <v>0</v>
      </c>
      <c r="G113" s="7">
        <f>SUM(G114:G122)</f>
        <v>0</v>
      </c>
    </row>
    <row r="114" spans="1:7" x14ac:dyDescent="0.25">
      <c r="A114" s="8" t="s">
        <v>44</v>
      </c>
      <c r="B114" s="7">
        <v>0</v>
      </c>
      <c r="C114" s="7">
        <v>0</v>
      </c>
      <c r="D114" s="7">
        <f>B114+C114</f>
        <v>0</v>
      </c>
      <c r="E114" s="7">
        <v>0</v>
      </c>
      <c r="F114" s="7">
        <v>0</v>
      </c>
      <c r="G114" s="7">
        <f>D114-E114</f>
        <v>0</v>
      </c>
    </row>
    <row r="115" spans="1:7" x14ac:dyDescent="0.25">
      <c r="A115" s="8" t="s">
        <v>43</v>
      </c>
      <c r="B115" s="7">
        <v>0</v>
      </c>
      <c r="C115" s="7">
        <v>0</v>
      </c>
      <c r="D115" s="7">
        <f>B115+C115</f>
        <v>0</v>
      </c>
      <c r="E115" s="7">
        <v>0</v>
      </c>
      <c r="F115" s="7">
        <v>0</v>
      </c>
      <c r="G115" s="7">
        <f>D115-E115</f>
        <v>0</v>
      </c>
    </row>
    <row r="116" spans="1:7" x14ac:dyDescent="0.25">
      <c r="A116" s="8" t="s">
        <v>42</v>
      </c>
      <c r="B116" s="7">
        <v>0</v>
      </c>
      <c r="C116" s="7">
        <v>0</v>
      </c>
      <c r="D116" s="7">
        <f>B116+C116</f>
        <v>0</v>
      </c>
      <c r="E116" s="7">
        <v>0</v>
      </c>
      <c r="F116" s="7">
        <v>0</v>
      </c>
      <c r="G116" s="7">
        <f>D116-E116</f>
        <v>0</v>
      </c>
    </row>
    <row r="117" spans="1:7" x14ac:dyDescent="0.25">
      <c r="A117" s="8" t="s">
        <v>41</v>
      </c>
      <c r="B117" s="7">
        <v>0</v>
      </c>
      <c r="C117" s="7">
        <v>0</v>
      </c>
      <c r="D117" s="7">
        <f>B117+C117</f>
        <v>0</v>
      </c>
      <c r="E117" s="7">
        <v>0</v>
      </c>
      <c r="F117" s="7">
        <v>0</v>
      </c>
      <c r="G117" s="7">
        <f>D117-E117</f>
        <v>0</v>
      </c>
    </row>
    <row r="118" spans="1:7" x14ac:dyDescent="0.25">
      <c r="A118" s="8" t="s">
        <v>40</v>
      </c>
      <c r="B118" s="7">
        <v>0</v>
      </c>
      <c r="C118" s="7">
        <v>0</v>
      </c>
      <c r="D118" s="7">
        <f>B118+C118</f>
        <v>0</v>
      </c>
      <c r="E118" s="7">
        <v>0</v>
      </c>
      <c r="F118" s="7">
        <v>0</v>
      </c>
      <c r="G118" s="7">
        <f>D118-E118</f>
        <v>0</v>
      </c>
    </row>
    <row r="119" spans="1:7" x14ac:dyDescent="0.25">
      <c r="A119" s="8" t="s">
        <v>39</v>
      </c>
      <c r="B119" s="7">
        <v>0</v>
      </c>
      <c r="C119" s="7">
        <v>0</v>
      </c>
      <c r="D119" s="7">
        <f>B119+C119</f>
        <v>0</v>
      </c>
      <c r="E119" s="7">
        <v>0</v>
      </c>
      <c r="F119" s="7">
        <v>0</v>
      </c>
      <c r="G119" s="7">
        <f>D119-E119</f>
        <v>0</v>
      </c>
    </row>
    <row r="120" spans="1:7" x14ac:dyDescent="0.25">
      <c r="A120" s="8" t="s">
        <v>38</v>
      </c>
      <c r="B120" s="7">
        <v>0</v>
      </c>
      <c r="C120" s="7">
        <v>0</v>
      </c>
      <c r="D120" s="7">
        <f>B120+C120</f>
        <v>0</v>
      </c>
      <c r="E120" s="7">
        <v>0</v>
      </c>
      <c r="F120" s="7">
        <v>0</v>
      </c>
      <c r="G120" s="7">
        <f>D120-E120</f>
        <v>0</v>
      </c>
    </row>
    <row r="121" spans="1:7" x14ac:dyDescent="0.25">
      <c r="A121" s="8" t="s">
        <v>37</v>
      </c>
      <c r="B121" s="7">
        <v>0</v>
      </c>
      <c r="C121" s="7">
        <v>0</v>
      </c>
      <c r="D121" s="7">
        <f>B121+C121</f>
        <v>0</v>
      </c>
      <c r="E121" s="7">
        <v>0</v>
      </c>
      <c r="F121" s="7">
        <v>0</v>
      </c>
      <c r="G121" s="7">
        <f>D121-E121</f>
        <v>0</v>
      </c>
    </row>
    <row r="122" spans="1:7" x14ac:dyDescent="0.25">
      <c r="A122" s="8" t="s">
        <v>36</v>
      </c>
      <c r="B122" s="7">
        <v>0</v>
      </c>
      <c r="C122" s="7">
        <v>0</v>
      </c>
      <c r="D122" s="7">
        <f>B122+C122</f>
        <v>0</v>
      </c>
      <c r="E122" s="7">
        <v>0</v>
      </c>
      <c r="F122" s="7">
        <v>0</v>
      </c>
      <c r="G122" s="7">
        <f>D122-E122</f>
        <v>0</v>
      </c>
    </row>
    <row r="123" spans="1:7" x14ac:dyDescent="0.25">
      <c r="A123" s="10" t="s">
        <v>35</v>
      </c>
      <c r="B123" s="7">
        <f>SUM(B124:B132)</f>
        <v>0</v>
      </c>
      <c r="C123" s="7">
        <f>SUM(C124:C132)</f>
        <v>405000</v>
      </c>
      <c r="D123" s="7">
        <f>SUM(D124:D132)</f>
        <v>405000</v>
      </c>
      <c r="E123" s="7">
        <f>SUM(E124:E132)</f>
        <v>298410</v>
      </c>
      <c r="F123" s="7">
        <f>SUM(F124:F132)</f>
        <v>298410</v>
      </c>
      <c r="G123" s="7">
        <f>SUM(G124:G132)</f>
        <v>106590</v>
      </c>
    </row>
    <row r="124" spans="1:7" x14ac:dyDescent="0.25">
      <c r="A124" s="8" t="s">
        <v>34</v>
      </c>
      <c r="B124" s="7">
        <v>0</v>
      </c>
      <c r="C124" s="7">
        <v>105000</v>
      </c>
      <c r="D124" s="7">
        <v>105000</v>
      </c>
      <c r="E124" s="7">
        <v>0</v>
      </c>
      <c r="F124" s="7">
        <v>0</v>
      </c>
      <c r="G124" s="7">
        <v>105000</v>
      </c>
    </row>
    <row r="125" spans="1:7" x14ac:dyDescent="0.25">
      <c r="A125" s="8" t="s">
        <v>33</v>
      </c>
      <c r="B125" s="7">
        <v>0</v>
      </c>
      <c r="C125" s="7">
        <v>0</v>
      </c>
      <c r="D125" s="7">
        <f>B125+C125</f>
        <v>0</v>
      </c>
      <c r="E125" s="7">
        <v>0</v>
      </c>
      <c r="F125" s="7">
        <v>0</v>
      </c>
      <c r="G125" s="7">
        <f>D125-E125</f>
        <v>0</v>
      </c>
    </row>
    <row r="126" spans="1:7" x14ac:dyDescent="0.25">
      <c r="A126" s="8" t="s">
        <v>32</v>
      </c>
      <c r="B126" s="7">
        <v>0</v>
      </c>
      <c r="C126" s="7">
        <v>0</v>
      </c>
      <c r="D126" s="7">
        <f>B126+C126</f>
        <v>0</v>
      </c>
      <c r="E126" s="7">
        <v>0</v>
      </c>
      <c r="F126" s="7">
        <v>0</v>
      </c>
      <c r="G126" s="7">
        <f>D126-E126</f>
        <v>0</v>
      </c>
    </row>
    <row r="127" spans="1:7" x14ac:dyDescent="0.25">
      <c r="A127" s="8" t="s">
        <v>31</v>
      </c>
      <c r="B127" s="7">
        <v>0</v>
      </c>
      <c r="C127" s="7">
        <v>0</v>
      </c>
      <c r="D127" s="7">
        <f>B127+C127</f>
        <v>0</v>
      </c>
      <c r="E127" s="7">
        <v>0</v>
      </c>
      <c r="F127" s="7">
        <v>0</v>
      </c>
      <c r="G127" s="7">
        <f>D127-E127</f>
        <v>0</v>
      </c>
    </row>
    <row r="128" spans="1:7" x14ac:dyDescent="0.25">
      <c r="A128" s="8" t="s">
        <v>30</v>
      </c>
      <c r="B128" s="7">
        <v>0</v>
      </c>
      <c r="C128" s="7">
        <v>300000</v>
      </c>
      <c r="D128" s="7">
        <v>300000</v>
      </c>
      <c r="E128" s="7">
        <v>298410</v>
      </c>
      <c r="F128" s="7">
        <v>298410</v>
      </c>
      <c r="G128" s="7">
        <v>1590</v>
      </c>
    </row>
    <row r="129" spans="1:7" x14ac:dyDescent="0.25">
      <c r="A129" s="8" t="s">
        <v>29</v>
      </c>
      <c r="B129" s="7">
        <v>0</v>
      </c>
      <c r="C129" s="7">
        <v>0</v>
      </c>
      <c r="D129" s="7">
        <f>B129+C129</f>
        <v>0</v>
      </c>
      <c r="E129" s="7">
        <v>0</v>
      </c>
      <c r="F129" s="7">
        <v>0</v>
      </c>
      <c r="G129" s="7">
        <f>D129-E129</f>
        <v>0</v>
      </c>
    </row>
    <row r="130" spans="1:7" x14ac:dyDescent="0.25">
      <c r="A130" s="8" t="s">
        <v>28</v>
      </c>
      <c r="B130" s="7">
        <v>0</v>
      </c>
      <c r="C130" s="7">
        <v>0</v>
      </c>
      <c r="D130" s="7">
        <f>B130+C130</f>
        <v>0</v>
      </c>
      <c r="E130" s="7">
        <v>0</v>
      </c>
      <c r="F130" s="7">
        <v>0</v>
      </c>
      <c r="G130" s="7">
        <f>D130-E130</f>
        <v>0</v>
      </c>
    </row>
    <row r="131" spans="1:7" x14ac:dyDescent="0.25">
      <c r="A131" s="8" t="s">
        <v>27</v>
      </c>
      <c r="B131" s="7">
        <v>0</v>
      </c>
      <c r="C131" s="7">
        <v>0</v>
      </c>
      <c r="D131" s="7">
        <f>B131+C131</f>
        <v>0</v>
      </c>
      <c r="E131" s="7">
        <v>0</v>
      </c>
      <c r="F131" s="7">
        <v>0</v>
      </c>
      <c r="G131" s="7">
        <f>D131-E131</f>
        <v>0</v>
      </c>
    </row>
    <row r="132" spans="1:7" x14ac:dyDescent="0.25">
      <c r="A132" s="8" t="s">
        <v>26</v>
      </c>
      <c r="B132" s="7">
        <v>0</v>
      </c>
      <c r="C132" s="7">
        <v>0</v>
      </c>
      <c r="D132" s="7">
        <f>B132+C132</f>
        <v>0</v>
      </c>
      <c r="E132" s="7">
        <v>0</v>
      </c>
      <c r="F132" s="7">
        <v>0</v>
      </c>
      <c r="G132" s="7">
        <f>D132-E132</f>
        <v>0</v>
      </c>
    </row>
    <row r="133" spans="1:7" x14ac:dyDescent="0.25">
      <c r="A133" s="10" t="s">
        <v>25</v>
      </c>
      <c r="B133" s="7">
        <f>SUM(B134:B136)</f>
        <v>0</v>
      </c>
      <c r="C133" s="7">
        <f>SUM(C134:C136)</f>
        <v>13384613</v>
      </c>
      <c r="D133" s="7">
        <f>SUM(D134:D136)</f>
        <v>13384613</v>
      </c>
      <c r="E133" s="7">
        <f>SUM(E134:E136)</f>
        <v>3040832</v>
      </c>
      <c r="F133" s="7">
        <f>SUM(F134:F136)</f>
        <v>3040832</v>
      </c>
      <c r="G133" s="7">
        <f>SUM(G134:G136)</f>
        <v>10343781</v>
      </c>
    </row>
    <row r="134" spans="1:7" x14ac:dyDescent="0.25">
      <c r="A134" s="8" t="s">
        <v>24</v>
      </c>
      <c r="B134" s="11">
        <v>0</v>
      </c>
      <c r="C134" s="11">
        <v>13384613</v>
      </c>
      <c r="D134" s="7">
        <f>B134+C134</f>
        <v>13384613</v>
      </c>
      <c r="E134" s="11">
        <v>3040832</v>
      </c>
      <c r="F134" s="11">
        <v>3040832</v>
      </c>
      <c r="G134" s="7">
        <f>D134-E134</f>
        <v>10343781</v>
      </c>
    </row>
    <row r="135" spans="1:7" x14ac:dyDescent="0.25">
      <c r="A135" s="8" t="s">
        <v>23</v>
      </c>
      <c r="B135" s="7">
        <v>0</v>
      </c>
      <c r="C135" s="7">
        <v>0</v>
      </c>
      <c r="D135" s="7">
        <f>B135+C135</f>
        <v>0</v>
      </c>
      <c r="E135" s="7">
        <v>0</v>
      </c>
      <c r="F135" s="7">
        <v>0</v>
      </c>
      <c r="G135" s="7">
        <f>D135-E135</f>
        <v>0</v>
      </c>
    </row>
    <row r="136" spans="1:7" x14ac:dyDescent="0.25">
      <c r="A136" s="8" t="s">
        <v>22</v>
      </c>
      <c r="B136" s="7">
        <v>0</v>
      </c>
      <c r="C136" s="7">
        <v>0</v>
      </c>
      <c r="D136" s="7">
        <f>B136+C136</f>
        <v>0</v>
      </c>
      <c r="E136" s="7">
        <v>0</v>
      </c>
      <c r="F136" s="7">
        <v>0</v>
      </c>
      <c r="G136" s="7">
        <f>D136-E136</f>
        <v>0</v>
      </c>
    </row>
    <row r="137" spans="1:7" x14ac:dyDescent="0.25">
      <c r="A137" s="10" t="s">
        <v>21</v>
      </c>
      <c r="B137" s="7">
        <f>SUM(B138:B142,B144:B145)</f>
        <v>0</v>
      </c>
      <c r="C137" s="7">
        <f>SUM(C138:C142,C144:C145)</f>
        <v>0</v>
      </c>
      <c r="D137" s="7">
        <f>SUM(D138:D142,D144:D145)</f>
        <v>0</v>
      </c>
      <c r="E137" s="7">
        <f>SUM(E138:E142,E144:E145)</f>
        <v>0</v>
      </c>
      <c r="F137" s="7">
        <f>SUM(F138:F142,F144:F145)</f>
        <v>0</v>
      </c>
      <c r="G137" s="7">
        <f>SUM(G138:G142,G144:G145)</f>
        <v>0</v>
      </c>
    </row>
    <row r="138" spans="1:7" x14ac:dyDescent="0.25">
      <c r="A138" s="8" t="s">
        <v>20</v>
      </c>
      <c r="B138" s="7">
        <v>0</v>
      </c>
      <c r="C138" s="7">
        <v>0</v>
      </c>
      <c r="D138" s="7">
        <f>B138+C138</f>
        <v>0</v>
      </c>
      <c r="E138" s="7">
        <v>0</v>
      </c>
      <c r="F138" s="7">
        <v>0</v>
      </c>
      <c r="G138" s="7">
        <f>D138-E138</f>
        <v>0</v>
      </c>
    </row>
    <row r="139" spans="1:7" x14ac:dyDescent="0.25">
      <c r="A139" s="8" t="s">
        <v>19</v>
      </c>
      <c r="B139" s="7">
        <v>0</v>
      </c>
      <c r="C139" s="7">
        <v>0</v>
      </c>
      <c r="D139" s="7">
        <f>B139+C139</f>
        <v>0</v>
      </c>
      <c r="E139" s="7">
        <v>0</v>
      </c>
      <c r="F139" s="7">
        <v>0</v>
      </c>
      <c r="G139" s="7">
        <f>D139-E139</f>
        <v>0</v>
      </c>
    </row>
    <row r="140" spans="1:7" x14ac:dyDescent="0.25">
      <c r="A140" s="8" t="s">
        <v>18</v>
      </c>
      <c r="B140" s="7">
        <v>0</v>
      </c>
      <c r="C140" s="7">
        <v>0</v>
      </c>
      <c r="D140" s="7">
        <f>B140+C140</f>
        <v>0</v>
      </c>
      <c r="E140" s="7">
        <v>0</v>
      </c>
      <c r="F140" s="7">
        <v>0</v>
      </c>
      <c r="G140" s="7">
        <f>D140-E140</f>
        <v>0</v>
      </c>
    </row>
    <row r="141" spans="1:7" x14ac:dyDescent="0.25">
      <c r="A141" s="8" t="s">
        <v>17</v>
      </c>
      <c r="B141" s="7">
        <v>0</v>
      </c>
      <c r="C141" s="7">
        <v>0</v>
      </c>
      <c r="D141" s="7">
        <f>B141+C141</f>
        <v>0</v>
      </c>
      <c r="E141" s="7">
        <v>0</v>
      </c>
      <c r="F141" s="7">
        <v>0</v>
      </c>
      <c r="G141" s="7">
        <f>D141-E141</f>
        <v>0</v>
      </c>
    </row>
    <row r="142" spans="1:7" x14ac:dyDescent="0.25">
      <c r="A142" s="8" t="s">
        <v>16</v>
      </c>
      <c r="B142" s="7">
        <v>0</v>
      </c>
      <c r="C142" s="7">
        <v>0</v>
      </c>
      <c r="D142" s="7">
        <f>B142+C142</f>
        <v>0</v>
      </c>
      <c r="E142" s="7">
        <v>0</v>
      </c>
      <c r="F142" s="7">
        <v>0</v>
      </c>
      <c r="G142" s="7">
        <f>D142-E142</f>
        <v>0</v>
      </c>
    </row>
    <row r="143" spans="1:7" x14ac:dyDescent="0.25">
      <c r="A143" s="8" t="s">
        <v>15</v>
      </c>
      <c r="B143" s="7">
        <v>0</v>
      </c>
      <c r="C143" s="7">
        <v>0</v>
      </c>
      <c r="D143" s="7">
        <f>B143+C143</f>
        <v>0</v>
      </c>
      <c r="E143" s="7">
        <v>0</v>
      </c>
      <c r="F143" s="7">
        <v>0</v>
      </c>
      <c r="G143" s="7">
        <f>D143-E143</f>
        <v>0</v>
      </c>
    </row>
    <row r="144" spans="1:7" x14ac:dyDescent="0.25">
      <c r="A144" s="8" t="s">
        <v>14</v>
      </c>
      <c r="B144" s="7">
        <v>0</v>
      </c>
      <c r="C144" s="7">
        <v>0</v>
      </c>
      <c r="D144" s="7">
        <f>B144+C144</f>
        <v>0</v>
      </c>
      <c r="E144" s="7">
        <v>0</v>
      </c>
      <c r="F144" s="7">
        <v>0</v>
      </c>
      <c r="G144" s="7">
        <f>D144-E144</f>
        <v>0</v>
      </c>
    </row>
    <row r="145" spans="1:7" x14ac:dyDescent="0.25">
      <c r="A145" s="8" t="s">
        <v>13</v>
      </c>
      <c r="B145" s="7">
        <v>0</v>
      </c>
      <c r="C145" s="7">
        <v>0</v>
      </c>
      <c r="D145" s="7">
        <f>B145+C145</f>
        <v>0</v>
      </c>
      <c r="E145" s="7">
        <v>0</v>
      </c>
      <c r="F145" s="7">
        <v>0</v>
      </c>
      <c r="G145" s="7">
        <f>D145-E145</f>
        <v>0</v>
      </c>
    </row>
    <row r="146" spans="1:7" x14ac:dyDescent="0.25">
      <c r="A146" s="10" t="s">
        <v>12</v>
      </c>
      <c r="B146" s="7">
        <f>SUM(B147:B149)</f>
        <v>25250535</v>
      </c>
      <c r="C146" s="7">
        <f>SUM(C147:C149)</f>
        <v>-11608696</v>
      </c>
      <c r="D146" s="7">
        <f>SUM(D147:D149)</f>
        <v>13641839</v>
      </c>
      <c r="E146" s="7">
        <f>SUM(E147:E149)</f>
        <v>0</v>
      </c>
      <c r="F146" s="7">
        <f>SUM(F147:F149)</f>
        <v>0</v>
      </c>
      <c r="G146" s="7">
        <f>SUM(G147:G149)</f>
        <v>13641839</v>
      </c>
    </row>
    <row r="147" spans="1:7" x14ac:dyDescent="0.25">
      <c r="A147" s="8" t="s">
        <v>11</v>
      </c>
      <c r="B147" s="7">
        <v>0</v>
      </c>
      <c r="C147" s="7">
        <v>0</v>
      </c>
      <c r="D147" s="7">
        <f>B147+C147</f>
        <v>0</v>
      </c>
      <c r="E147" s="7">
        <v>0</v>
      </c>
      <c r="F147" s="7">
        <v>0</v>
      </c>
      <c r="G147" s="7">
        <f>D147-E147</f>
        <v>0</v>
      </c>
    </row>
    <row r="148" spans="1:7" x14ac:dyDescent="0.25">
      <c r="A148" s="8" t="s">
        <v>10</v>
      </c>
      <c r="B148" s="7">
        <v>0</v>
      </c>
      <c r="C148" s="7">
        <v>0</v>
      </c>
      <c r="D148" s="7">
        <f>B148+C148</f>
        <v>0</v>
      </c>
      <c r="E148" s="7">
        <v>0</v>
      </c>
      <c r="F148" s="7">
        <v>0</v>
      </c>
      <c r="G148" s="7">
        <f>D148-E148</f>
        <v>0</v>
      </c>
    </row>
    <row r="149" spans="1:7" x14ac:dyDescent="0.25">
      <c r="A149" s="8" t="s">
        <v>9</v>
      </c>
      <c r="B149" s="11">
        <v>25250535</v>
      </c>
      <c r="C149" s="11">
        <v>-11608696</v>
      </c>
      <c r="D149" s="7">
        <v>13641839</v>
      </c>
      <c r="E149" s="11">
        <v>0</v>
      </c>
      <c r="F149" s="11">
        <v>0</v>
      </c>
      <c r="G149" s="7">
        <v>13641839</v>
      </c>
    </row>
    <row r="150" spans="1:7" x14ac:dyDescent="0.25">
      <c r="A150" s="10" t="s">
        <v>8</v>
      </c>
      <c r="B150" s="7">
        <f>SUM(B151:B157)</f>
        <v>0</v>
      </c>
      <c r="C150" s="7">
        <f>SUM(C151:C157)</f>
        <v>0</v>
      </c>
      <c r="D150" s="7">
        <f>SUM(D151:D157)</f>
        <v>0</v>
      </c>
      <c r="E150" s="7">
        <f>SUM(E151:E157)</f>
        <v>0</v>
      </c>
      <c r="F150" s="7">
        <f>SUM(F151:F157)</f>
        <v>0</v>
      </c>
      <c r="G150" s="7">
        <f>SUM(G151:G157)</f>
        <v>0</v>
      </c>
    </row>
    <row r="151" spans="1:7" x14ac:dyDescent="0.25">
      <c r="A151" s="8" t="s">
        <v>7</v>
      </c>
      <c r="B151" s="7">
        <v>0</v>
      </c>
      <c r="C151" s="7">
        <v>0</v>
      </c>
      <c r="D151" s="7">
        <f>B151+C151</f>
        <v>0</v>
      </c>
      <c r="E151" s="7">
        <v>0</v>
      </c>
      <c r="F151" s="7">
        <v>0</v>
      </c>
      <c r="G151" s="7">
        <f>D151-E151</f>
        <v>0</v>
      </c>
    </row>
    <row r="152" spans="1:7" x14ac:dyDescent="0.25">
      <c r="A152" s="8" t="s">
        <v>6</v>
      </c>
      <c r="B152" s="7">
        <v>0</v>
      </c>
      <c r="C152" s="7">
        <v>0</v>
      </c>
      <c r="D152" s="7">
        <f>B152+C152</f>
        <v>0</v>
      </c>
      <c r="E152" s="7">
        <v>0</v>
      </c>
      <c r="F152" s="7">
        <v>0</v>
      </c>
      <c r="G152" s="7">
        <f>D152-E152</f>
        <v>0</v>
      </c>
    </row>
    <row r="153" spans="1:7" x14ac:dyDescent="0.25">
      <c r="A153" s="8" t="s">
        <v>5</v>
      </c>
      <c r="B153" s="7">
        <v>0</v>
      </c>
      <c r="C153" s="7">
        <v>0</v>
      </c>
      <c r="D153" s="7">
        <f>B153+C153</f>
        <v>0</v>
      </c>
      <c r="E153" s="7">
        <v>0</v>
      </c>
      <c r="F153" s="7">
        <v>0</v>
      </c>
      <c r="G153" s="7">
        <f>D153-E153</f>
        <v>0</v>
      </c>
    </row>
    <row r="154" spans="1:7" x14ac:dyDescent="0.25">
      <c r="A154" s="9" t="s">
        <v>4</v>
      </c>
      <c r="B154" s="7">
        <v>0</v>
      </c>
      <c r="C154" s="7">
        <v>0</v>
      </c>
      <c r="D154" s="7">
        <f>B154+C154</f>
        <v>0</v>
      </c>
      <c r="E154" s="7">
        <v>0</v>
      </c>
      <c r="F154" s="7">
        <v>0</v>
      </c>
      <c r="G154" s="7">
        <f>D154-E154</f>
        <v>0</v>
      </c>
    </row>
    <row r="155" spans="1:7" x14ac:dyDescent="0.25">
      <c r="A155" s="8" t="s">
        <v>3</v>
      </c>
      <c r="B155" s="7">
        <v>0</v>
      </c>
      <c r="C155" s="7">
        <v>0</v>
      </c>
      <c r="D155" s="7">
        <f>B155+C155</f>
        <v>0</v>
      </c>
      <c r="E155" s="7">
        <v>0</v>
      </c>
      <c r="F155" s="7">
        <v>0</v>
      </c>
      <c r="G155" s="7">
        <f>D155-E155</f>
        <v>0</v>
      </c>
    </row>
    <row r="156" spans="1:7" x14ac:dyDescent="0.25">
      <c r="A156" s="8" t="s">
        <v>2</v>
      </c>
      <c r="B156" s="7">
        <v>0</v>
      </c>
      <c r="C156" s="7">
        <v>0</v>
      </c>
      <c r="D156" s="7">
        <f>B156+C156</f>
        <v>0</v>
      </c>
      <c r="E156" s="7">
        <v>0</v>
      </c>
      <c r="F156" s="7">
        <v>0</v>
      </c>
      <c r="G156" s="7">
        <f>D156-E156</f>
        <v>0</v>
      </c>
    </row>
    <row r="157" spans="1:7" x14ac:dyDescent="0.25">
      <c r="A157" s="8" t="s">
        <v>1</v>
      </c>
      <c r="B157" s="7">
        <v>0</v>
      </c>
      <c r="C157" s="7">
        <v>0</v>
      </c>
      <c r="D157" s="7">
        <f>B157+C157</f>
        <v>0</v>
      </c>
      <c r="E157" s="7">
        <v>0</v>
      </c>
      <c r="F157" s="7">
        <v>0</v>
      </c>
      <c r="G157" s="7">
        <f>D157-E157</f>
        <v>0</v>
      </c>
    </row>
    <row r="158" spans="1:7" x14ac:dyDescent="0.25">
      <c r="A158" s="6"/>
      <c r="B158" s="5"/>
      <c r="C158" s="5"/>
      <c r="D158" s="5"/>
      <c r="E158" s="5"/>
      <c r="F158" s="5"/>
      <c r="G158" s="5"/>
    </row>
    <row r="159" spans="1:7" x14ac:dyDescent="0.25">
      <c r="A159" s="4" t="s">
        <v>0</v>
      </c>
      <c r="B159" s="3">
        <f>B9+B84</f>
        <v>297227309.19999999</v>
      </c>
      <c r="C159" s="3">
        <f>C9+C84</f>
        <v>62383246.480000004</v>
      </c>
      <c r="D159" s="3">
        <f>D9+D84</f>
        <v>359610555.68000001</v>
      </c>
      <c r="E159" s="3">
        <f>E9+E84</f>
        <v>165888595.09</v>
      </c>
      <c r="F159" s="3">
        <f>F9+F84</f>
        <v>165724083.44</v>
      </c>
      <c r="G159" s="3">
        <f>G9+G84</f>
        <v>193721960.59</v>
      </c>
    </row>
    <row r="160" spans="1:7" x14ac:dyDescent="0.25">
      <c r="A160" s="2"/>
      <c r="B160" s="1"/>
      <c r="C160" s="1"/>
      <c r="D160" s="1"/>
      <c r="E160" s="1"/>
      <c r="F160" s="1"/>
      <c r="G160" s="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MUNICIPIO MOROLEON</dc:creator>
  <cp:lastModifiedBy>MUNICIPIO MOROLEON</cp:lastModifiedBy>
  <dcterms:created xsi:type="dcterms:W3CDTF">2025-07-23T19:13:28Z</dcterms:created>
  <dcterms:modified xsi:type="dcterms:W3CDTF">2025-07-23T19:36:18Z</dcterms:modified>
</cp:coreProperties>
</file>