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C1AEBFC0-D0EB-401B-B283-75E8EBA0B4F9}" xr6:coauthVersionLast="47" xr6:coauthVersionMax="47" xr10:uidLastSave="{00000000-0000-0000-0000-000000000000}"/>
  <bookViews>
    <workbookView xWindow="-120" yWindow="-120" windowWidth="29040" windowHeight="15720" xr2:uid="{435B66BD-6BC2-48B2-85A6-3C7977C64CA0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10" i="1"/>
  <c r="B9" i="1" s="1"/>
  <c r="C10" i="1"/>
  <c r="C9" i="1" s="1"/>
  <c r="D10" i="1"/>
  <c r="E10" i="1"/>
  <c r="E9" i="1" s="1"/>
  <c r="F10" i="1"/>
  <c r="D11" i="1"/>
  <c r="G11" i="1"/>
  <c r="G10" i="1" s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B19" i="1"/>
  <c r="C19" i="1"/>
  <c r="E19" i="1"/>
  <c r="F19" i="1"/>
  <c r="F9" i="1" s="1"/>
  <c r="G19" i="1"/>
  <c r="D20" i="1"/>
  <c r="G20" i="1"/>
  <c r="D21" i="1"/>
  <c r="G21" i="1"/>
  <c r="D22" i="1"/>
  <c r="G22" i="1"/>
  <c r="D23" i="1"/>
  <c r="G23" i="1"/>
  <c r="D24" i="1"/>
  <c r="D19" i="1" s="1"/>
  <c r="G24" i="1"/>
  <c r="D25" i="1"/>
  <c r="G25" i="1"/>
  <c r="D26" i="1"/>
  <c r="G26" i="1"/>
  <c r="B27" i="1"/>
  <c r="C27" i="1"/>
  <c r="E27" i="1"/>
  <c r="F27" i="1"/>
  <c r="D28" i="1"/>
  <c r="D27" i="1" s="1"/>
  <c r="G28" i="1"/>
  <c r="G27" i="1" s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B37" i="1"/>
  <c r="C37" i="1"/>
  <c r="D37" i="1"/>
  <c r="E37" i="1"/>
  <c r="F37" i="1"/>
  <c r="G37" i="1"/>
  <c r="B43" i="1"/>
  <c r="B77" i="1" s="1"/>
  <c r="B44" i="1"/>
  <c r="C44" i="1"/>
  <c r="D44" i="1"/>
  <c r="E44" i="1"/>
  <c r="F44" i="1"/>
  <c r="F43" i="1" s="1"/>
  <c r="F77" i="1" s="1"/>
  <c r="G44" i="1"/>
  <c r="B53" i="1"/>
  <c r="C53" i="1"/>
  <c r="C43" i="1" s="1"/>
  <c r="C77" i="1" s="1"/>
  <c r="E53" i="1"/>
  <c r="E43" i="1" s="1"/>
  <c r="E77" i="1" s="1"/>
  <c r="F53" i="1"/>
  <c r="D54" i="1"/>
  <c r="G54" i="1"/>
  <c r="G53" i="1" s="1"/>
  <c r="D55" i="1"/>
  <c r="G55" i="1"/>
  <c r="D56" i="1"/>
  <c r="G56" i="1"/>
  <c r="D57" i="1"/>
  <c r="G57" i="1"/>
  <c r="D58" i="1"/>
  <c r="D53" i="1" s="1"/>
  <c r="D43" i="1" s="1"/>
  <c r="G58" i="1"/>
  <c r="D59" i="1"/>
  <c r="G59" i="1" s="1"/>
  <c r="B61" i="1"/>
  <c r="C61" i="1"/>
  <c r="D61" i="1"/>
  <c r="E61" i="1"/>
  <c r="F61" i="1"/>
  <c r="G61" i="1"/>
  <c r="B71" i="1"/>
  <c r="C71" i="1"/>
  <c r="D71" i="1"/>
  <c r="E71" i="1"/>
  <c r="F71" i="1"/>
  <c r="G71" i="1"/>
  <c r="G9" i="1" l="1"/>
  <c r="G43" i="1"/>
  <c r="G77" i="1" s="1"/>
  <c r="D9" i="1"/>
  <c r="D77" i="1" s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<sst xmlns="http://schemas.openxmlformats.org/spreadsheetml/2006/main" count="79" uniqueCount="47">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</sst>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164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164" fontId="1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/>
    <xf numFmtId="165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9"/>
    </xf>
    <xf numFmtId="165" fontId="1" fillId="0" borderId="3" xfId="1" applyNumberFormat="1" applyFont="1" applyFill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3.xlsx" TargetMode="External"/><Relationship Id="rId1" Type="http://schemas.openxmlformats.org/officeDocument/2006/relationships/externalLinkPath" Target="f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1.xlsx" TargetMode="External"/><Relationship Id="rId1" Type="http://schemas.openxmlformats.org/officeDocument/2006/relationships/externalLinkPath" Target="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MUNIICPIO MOROLEON GUANAJUATO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4E95-A25C-4630-B5F4-2A8E34CB8322}">
  <sheetPr>
    <outlinePr summaryBelow="0"/>
  </sheetPr>
  <dimension ref="A1:G78"/>
  <sheetViews>
    <sheetView showGridLines="0" tabSelected="1" topLeftCell="A46" zoomScale="75" zoomScaleNormal="75" workbookViewId="0">
      <selection activeCell="F80" sqref="F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40" t="s">
        <v>46</v>
      </c>
      <c r="B1" s="39"/>
      <c r="C1" s="39"/>
      <c r="D1" s="39"/>
      <c r="E1" s="39"/>
      <c r="F1" s="39"/>
      <c r="G1" s="39"/>
    </row>
    <row r="2" spans="1:7" x14ac:dyDescent="0.25">
      <c r="A2" s="38" t="str">
        <f>'[2]Formato 1'!A2</f>
        <v>MUNIICPIO MOROLEON GUANAJUATO</v>
      </c>
      <c r="B2" s="37"/>
      <c r="C2" s="37"/>
      <c r="D2" s="37"/>
      <c r="E2" s="37"/>
      <c r="F2" s="37"/>
      <c r="G2" s="36"/>
    </row>
    <row r="3" spans="1:7" x14ac:dyDescent="0.25">
      <c r="A3" s="35" t="s">
        <v>45</v>
      </c>
      <c r="B3" s="34"/>
      <c r="C3" s="34"/>
      <c r="D3" s="34"/>
      <c r="E3" s="34"/>
      <c r="F3" s="34"/>
      <c r="G3" s="33"/>
    </row>
    <row r="4" spans="1:7" x14ac:dyDescent="0.25">
      <c r="A4" s="35" t="s">
        <v>44</v>
      </c>
      <c r="B4" s="34"/>
      <c r="C4" s="34"/>
      <c r="D4" s="34"/>
      <c r="E4" s="34"/>
      <c r="F4" s="34"/>
      <c r="G4" s="33"/>
    </row>
    <row r="5" spans="1:7" x14ac:dyDescent="0.25">
      <c r="A5" s="35" t="str">
        <f>'[1]Formato 3'!A4</f>
        <v>Del 1 de Enero al 31 de Marzo de 2025 (b)</v>
      </c>
      <c r="B5" s="34"/>
      <c r="C5" s="34"/>
      <c r="D5" s="34"/>
      <c r="E5" s="34"/>
      <c r="F5" s="34"/>
      <c r="G5" s="33"/>
    </row>
    <row r="6" spans="1:7" x14ac:dyDescent="0.25">
      <c r="A6" s="32" t="s">
        <v>43</v>
      </c>
      <c r="B6" s="31"/>
      <c r="C6" s="31"/>
      <c r="D6" s="31"/>
      <c r="E6" s="31"/>
      <c r="F6" s="31"/>
      <c r="G6" s="30"/>
    </row>
    <row r="7" spans="1:7" ht="15.75" customHeight="1" x14ac:dyDescent="0.25">
      <c r="A7" s="29" t="s">
        <v>42</v>
      </c>
      <c r="B7" s="28" t="s">
        <v>41</v>
      </c>
      <c r="C7" s="27"/>
      <c r="D7" s="27"/>
      <c r="E7" s="27"/>
      <c r="F7" s="26"/>
      <c r="G7" s="25" t="s">
        <v>40</v>
      </c>
    </row>
    <row r="8" spans="1:7" ht="30" x14ac:dyDescent="0.25">
      <c r="A8" s="24"/>
      <c r="B8" s="22" t="s">
        <v>39</v>
      </c>
      <c r="C8" s="23" t="s">
        <v>38</v>
      </c>
      <c r="D8" s="22" t="s">
        <v>37</v>
      </c>
      <c r="E8" s="22" t="s">
        <v>36</v>
      </c>
      <c r="F8" s="21" t="s">
        <v>35</v>
      </c>
      <c r="G8" s="20"/>
    </row>
    <row r="9" spans="1:7" ht="16.5" customHeight="1" x14ac:dyDescent="0.25">
      <c r="A9" s="19" t="s">
        <v>34</v>
      </c>
      <c r="B9" s="18">
        <f>SUM(B10,B19,B27,B37)</f>
        <v>228896531.19999999</v>
      </c>
      <c r="C9" s="18">
        <f>SUM(C10,C19,C27,C37)</f>
        <v>51397343.629999995</v>
      </c>
      <c r="D9" s="18">
        <f>SUM(D10,D19,D27,D37)</f>
        <v>280293874.82999998</v>
      </c>
      <c r="E9" s="18">
        <f>SUM(E10,E19,E27,E37)</f>
        <v>77959847.100000009</v>
      </c>
      <c r="F9" s="18">
        <f>SUM(F10,F19,F27,F37)</f>
        <v>77849994.640000015</v>
      </c>
      <c r="G9" s="18">
        <f>SUM(G10,G19,G27,G37)</f>
        <v>202334027.72999999</v>
      </c>
    </row>
    <row r="10" spans="1:7" ht="15" customHeight="1" x14ac:dyDescent="0.25">
      <c r="A10" s="10" t="s">
        <v>32</v>
      </c>
      <c r="B10" s="7">
        <f>SUM(B11:B18)</f>
        <v>133174855.31999999</v>
      </c>
      <c r="C10" s="7">
        <f>SUM(C11:C18)</f>
        <v>16844829.920000002</v>
      </c>
      <c r="D10" s="7">
        <f>SUM(D11:D18)</f>
        <v>150019685.23999998</v>
      </c>
      <c r="E10" s="7">
        <f>SUM(E11:E18)</f>
        <v>46057593.450000003</v>
      </c>
      <c r="F10" s="7">
        <f>SUM(F11:F18)</f>
        <v>46028509.520000003</v>
      </c>
      <c r="G10" s="7">
        <f>SUM(G11:G18)</f>
        <v>103962091.78999999</v>
      </c>
    </row>
    <row r="11" spans="1:7" x14ac:dyDescent="0.25">
      <c r="A11" s="16" t="s">
        <v>31</v>
      </c>
      <c r="B11" s="17">
        <v>37828789.539999999</v>
      </c>
      <c r="C11" s="17">
        <v>5088656.99</v>
      </c>
      <c r="D11" s="15">
        <f>B11+C11</f>
        <v>42917446.530000001</v>
      </c>
      <c r="E11" s="17">
        <v>18841906.73</v>
      </c>
      <c r="F11" s="17">
        <v>18841906.73</v>
      </c>
      <c r="G11" s="15">
        <f>D11-E11</f>
        <v>24075539.800000001</v>
      </c>
    </row>
    <row r="12" spans="1:7" x14ac:dyDescent="0.25">
      <c r="A12" s="16" t="s">
        <v>30</v>
      </c>
      <c r="B12" s="17">
        <v>977472.59</v>
      </c>
      <c r="C12" s="17">
        <v>0</v>
      </c>
      <c r="D12" s="15">
        <f>B12+C12</f>
        <v>977472.59</v>
      </c>
      <c r="E12" s="17">
        <v>185474.21</v>
      </c>
      <c r="F12" s="17">
        <v>185474.21</v>
      </c>
      <c r="G12" s="15">
        <f>D12-E12</f>
        <v>791998.38</v>
      </c>
    </row>
    <row r="13" spans="1:7" x14ac:dyDescent="0.25">
      <c r="A13" s="16" t="s">
        <v>29</v>
      </c>
      <c r="B13" s="17">
        <v>15516474.15</v>
      </c>
      <c r="C13" s="17">
        <v>2370534.8199999998</v>
      </c>
      <c r="D13" s="15">
        <f>B13+C13</f>
        <v>17887008.969999999</v>
      </c>
      <c r="E13" s="17">
        <v>3558376.69</v>
      </c>
      <c r="F13" s="17">
        <v>3550046.69</v>
      </c>
      <c r="G13" s="15">
        <f>D13-E13</f>
        <v>14328632.279999999</v>
      </c>
    </row>
    <row r="14" spans="1:7" x14ac:dyDescent="0.25">
      <c r="A14" s="16" t="s">
        <v>28</v>
      </c>
      <c r="B14" s="15">
        <v>0</v>
      </c>
      <c r="C14" s="15">
        <v>0</v>
      </c>
      <c r="D14" s="15">
        <f>B14+C14</f>
        <v>0</v>
      </c>
      <c r="E14" s="15">
        <v>0</v>
      </c>
      <c r="F14" s="15">
        <v>0</v>
      </c>
      <c r="G14" s="15">
        <f>D14-E14</f>
        <v>0</v>
      </c>
    </row>
    <row r="15" spans="1:7" x14ac:dyDescent="0.25">
      <c r="A15" s="16" t="s">
        <v>27</v>
      </c>
      <c r="B15" s="17">
        <v>17910635.07</v>
      </c>
      <c r="C15" s="17">
        <v>5250337.28</v>
      </c>
      <c r="D15" s="15">
        <f>B15+C15</f>
        <v>23160972.350000001</v>
      </c>
      <c r="E15" s="17">
        <v>3759591.03</v>
      </c>
      <c r="F15" s="17">
        <v>3759591.03</v>
      </c>
      <c r="G15" s="15">
        <f>D15-E15</f>
        <v>19401381.32</v>
      </c>
    </row>
    <row r="16" spans="1:7" x14ac:dyDescent="0.25">
      <c r="A16" s="16" t="s">
        <v>26</v>
      </c>
      <c r="B16" s="15">
        <v>0</v>
      </c>
      <c r="C16" s="15">
        <v>0</v>
      </c>
      <c r="D16" s="15">
        <f>B16+C16</f>
        <v>0</v>
      </c>
      <c r="E16" s="15">
        <v>0</v>
      </c>
      <c r="F16" s="15">
        <v>0</v>
      </c>
      <c r="G16" s="15">
        <f>D16-E16</f>
        <v>0</v>
      </c>
    </row>
    <row r="17" spans="1:7" x14ac:dyDescent="0.25">
      <c r="A17" s="16" t="s">
        <v>25</v>
      </c>
      <c r="B17" s="17">
        <v>47558786.299999997</v>
      </c>
      <c r="C17" s="17">
        <v>1651334.4</v>
      </c>
      <c r="D17" s="15">
        <f>B17+C17</f>
        <v>49210120.699999996</v>
      </c>
      <c r="E17" s="17">
        <v>16601440.15</v>
      </c>
      <c r="F17" s="17">
        <v>16601280.15</v>
      </c>
      <c r="G17" s="15">
        <f>D17-E17</f>
        <v>32608680.549999997</v>
      </c>
    </row>
    <row r="18" spans="1:7" x14ac:dyDescent="0.25">
      <c r="A18" s="16" t="s">
        <v>24</v>
      </c>
      <c r="B18" s="17">
        <v>13382697.67</v>
      </c>
      <c r="C18" s="17">
        <v>2483966.4300000002</v>
      </c>
      <c r="D18" s="15">
        <f>B18+C18</f>
        <v>15866664.1</v>
      </c>
      <c r="E18" s="17">
        <v>3110804.64</v>
      </c>
      <c r="F18" s="17">
        <v>3090210.71</v>
      </c>
      <c r="G18" s="15">
        <f>D18-E18</f>
        <v>12755859.459999999</v>
      </c>
    </row>
    <row r="19" spans="1:7" x14ac:dyDescent="0.25">
      <c r="A19" s="10" t="s">
        <v>23</v>
      </c>
      <c r="B19" s="7">
        <f>SUM(B20:B26)</f>
        <v>91093634.11999999</v>
      </c>
      <c r="C19" s="7">
        <f>SUM(C20:C26)</f>
        <v>31802513.709999997</v>
      </c>
      <c r="D19" s="7">
        <f>SUM(D20:D26)</f>
        <v>122896147.83</v>
      </c>
      <c r="E19" s="7">
        <f>SUM(E20:E26)</f>
        <v>31342398.220000003</v>
      </c>
      <c r="F19" s="7">
        <f>SUM(F20:F26)</f>
        <v>31261629.690000001</v>
      </c>
      <c r="G19" s="7">
        <f>SUM(G20:G26)</f>
        <v>91553749.609999999</v>
      </c>
    </row>
    <row r="20" spans="1:7" x14ac:dyDescent="0.25">
      <c r="A20" s="16" t="s">
        <v>22</v>
      </c>
      <c r="B20" s="17">
        <v>2210084.94</v>
      </c>
      <c r="C20" s="17">
        <v>0</v>
      </c>
      <c r="D20" s="15">
        <f>B20+C20</f>
        <v>2210084.94</v>
      </c>
      <c r="E20" s="17">
        <v>428607.19</v>
      </c>
      <c r="F20" s="17">
        <v>428607.19</v>
      </c>
      <c r="G20" s="15">
        <f>D20-E20</f>
        <v>1781477.75</v>
      </c>
    </row>
    <row r="21" spans="1:7" x14ac:dyDescent="0.25">
      <c r="A21" s="16" t="s">
        <v>21</v>
      </c>
      <c r="B21" s="17">
        <v>70389529.769999996</v>
      </c>
      <c r="C21" s="17">
        <v>30674631.219999999</v>
      </c>
      <c r="D21" s="15">
        <f>B21+C21</f>
        <v>101064160.98999999</v>
      </c>
      <c r="E21" s="17">
        <v>27167107.899999999</v>
      </c>
      <c r="F21" s="17">
        <v>27111580.969999999</v>
      </c>
      <c r="G21" s="15">
        <f>D21-E21</f>
        <v>73897053.090000004</v>
      </c>
    </row>
    <row r="22" spans="1:7" x14ac:dyDescent="0.25">
      <c r="A22" s="16" t="s">
        <v>20</v>
      </c>
      <c r="B22" s="15">
        <v>0</v>
      </c>
      <c r="C22" s="15">
        <v>0</v>
      </c>
      <c r="D22" s="15">
        <f>B22+C22</f>
        <v>0</v>
      </c>
      <c r="E22" s="15">
        <v>0</v>
      </c>
      <c r="F22" s="15">
        <v>0</v>
      </c>
      <c r="G22" s="15">
        <f>D22-E22</f>
        <v>0</v>
      </c>
    </row>
    <row r="23" spans="1:7" x14ac:dyDescent="0.25">
      <c r="A23" s="16" t="s">
        <v>19</v>
      </c>
      <c r="B23" s="17">
        <v>10966771.27</v>
      </c>
      <c r="C23" s="17">
        <v>583952.49</v>
      </c>
      <c r="D23" s="15">
        <f>B23+C23</f>
        <v>11550723.76</v>
      </c>
      <c r="E23" s="17">
        <v>2490344.71</v>
      </c>
      <c r="F23" s="17">
        <v>2465103.11</v>
      </c>
      <c r="G23" s="15">
        <f>D23-E23</f>
        <v>9060379.0500000007</v>
      </c>
    </row>
    <row r="24" spans="1:7" x14ac:dyDescent="0.25">
      <c r="A24" s="16" t="s">
        <v>18</v>
      </c>
      <c r="B24" s="17">
        <v>5195140.3099999996</v>
      </c>
      <c r="C24" s="17">
        <v>0</v>
      </c>
      <c r="D24" s="15">
        <f>B24+C24</f>
        <v>5195140.3099999996</v>
      </c>
      <c r="E24" s="17">
        <v>637865.93000000005</v>
      </c>
      <c r="F24" s="17">
        <v>637865.93000000005</v>
      </c>
      <c r="G24" s="15">
        <f>D24-E24</f>
        <v>4557274.38</v>
      </c>
    </row>
    <row r="25" spans="1:7" x14ac:dyDescent="0.25">
      <c r="A25" s="16" t="s">
        <v>17</v>
      </c>
      <c r="B25" s="17">
        <v>1589824.77</v>
      </c>
      <c r="C25" s="17">
        <v>507940</v>
      </c>
      <c r="D25" s="15">
        <f>B25+C25</f>
        <v>2097764.77</v>
      </c>
      <c r="E25" s="17">
        <v>469159.44</v>
      </c>
      <c r="F25" s="17">
        <v>469159.44</v>
      </c>
      <c r="G25" s="15">
        <f>D25-E25</f>
        <v>1628605.33</v>
      </c>
    </row>
    <row r="26" spans="1:7" x14ac:dyDescent="0.25">
      <c r="A26" s="16" t="s">
        <v>16</v>
      </c>
      <c r="B26" s="17">
        <v>742283.06</v>
      </c>
      <c r="C26" s="17">
        <v>35990</v>
      </c>
      <c r="D26" s="15">
        <f>B26+C26</f>
        <v>778273.06</v>
      </c>
      <c r="E26" s="17">
        <v>149313.04999999999</v>
      </c>
      <c r="F26" s="17">
        <v>149313.04999999999</v>
      </c>
      <c r="G26" s="15">
        <f>D26-E26</f>
        <v>628960.01</v>
      </c>
    </row>
    <row r="27" spans="1:7" x14ac:dyDescent="0.25">
      <c r="A27" s="10" t="s">
        <v>15</v>
      </c>
      <c r="B27" s="7">
        <f>SUM(B28:B36)</f>
        <v>4628041.76</v>
      </c>
      <c r="C27" s="7">
        <f>SUM(C28:C36)</f>
        <v>2750000</v>
      </c>
      <c r="D27" s="7">
        <f>SUM(D28:D36)</f>
        <v>7378041.7599999998</v>
      </c>
      <c r="E27" s="7">
        <f>SUM(E28:E36)</f>
        <v>559855.42999999993</v>
      </c>
      <c r="F27" s="7">
        <f>SUM(F28:F36)</f>
        <v>559855.42999999993</v>
      </c>
      <c r="G27" s="7">
        <f>SUM(G28:G36)</f>
        <v>6818186.3300000001</v>
      </c>
    </row>
    <row r="28" spans="1:7" x14ac:dyDescent="0.25">
      <c r="A28" s="8" t="s">
        <v>14</v>
      </c>
      <c r="B28" s="15">
        <v>0</v>
      </c>
      <c r="C28" s="15">
        <v>0</v>
      </c>
      <c r="D28" s="15">
        <f>B28+C28</f>
        <v>0</v>
      </c>
      <c r="E28" s="15">
        <v>0</v>
      </c>
      <c r="F28" s="15">
        <v>0</v>
      </c>
      <c r="G28" s="15">
        <f>D28-E28</f>
        <v>0</v>
      </c>
    </row>
    <row r="29" spans="1:7" x14ac:dyDescent="0.25">
      <c r="A29" s="16" t="s">
        <v>13</v>
      </c>
      <c r="B29" s="15">
        <v>0</v>
      </c>
      <c r="C29" s="15">
        <v>0</v>
      </c>
      <c r="D29" s="15">
        <f>B29+C29</f>
        <v>0</v>
      </c>
      <c r="E29" s="15">
        <v>0</v>
      </c>
      <c r="F29" s="15">
        <v>0</v>
      </c>
      <c r="G29" s="15">
        <f>D29-E29</f>
        <v>0</v>
      </c>
    </row>
    <row r="30" spans="1:7" x14ac:dyDescent="0.25">
      <c r="A30" s="16" t="s">
        <v>12</v>
      </c>
      <c r="B30" s="15">
        <v>0</v>
      </c>
      <c r="C30" s="15">
        <v>0</v>
      </c>
      <c r="D30" s="15">
        <f>B30+C30</f>
        <v>0</v>
      </c>
      <c r="E30" s="15">
        <v>0</v>
      </c>
      <c r="F30" s="15">
        <v>0</v>
      </c>
      <c r="G30" s="15">
        <f>D30-E30</f>
        <v>0</v>
      </c>
    </row>
    <row r="31" spans="1:7" x14ac:dyDescent="0.25">
      <c r="A31" s="16" t="s">
        <v>11</v>
      </c>
      <c r="B31" s="15">
        <v>0</v>
      </c>
      <c r="C31" s="15">
        <v>0</v>
      </c>
      <c r="D31" s="15">
        <f>B31+C31</f>
        <v>0</v>
      </c>
      <c r="E31" s="15">
        <v>0</v>
      </c>
      <c r="F31" s="15">
        <v>0</v>
      </c>
      <c r="G31" s="15">
        <f>D31-E31</f>
        <v>0</v>
      </c>
    </row>
    <row r="32" spans="1:7" x14ac:dyDescent="0.25">
      <c r="A32" s="16" t="s">
        <v>10</v>
      </c>
      <c r="B32" s="15">
        <v>0</v>
      </c>
      <c r="C32" s="15">
        <v>0</v>
      </c>
      <c r="D32" s="15">
        <f>B32+C32</f>
        <v>0</v>
      </c>
      <c r="E32" s="15">
        <v>0</v>
      </c>
      <c r="F32" s="15">
        <v>0</v>
      </c>
      <c r="G32" s="15">
        <f>D32-E32</f>
        <v>0</v>
      </c>
    </row>
    <row r="33" spans="1:7" ht="14.45" customHeight="1" x14ac:dyDescent="0.25">
      <c r="A33" s="16" t="s">
        <v>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>D33-E33</f>
        <v>0</v>
      </c>
    </row>
    <row r="34" spans="1:7" ht="14.45" customHeight="1" x14ac:dyDescent="0.25">
      <c r="A34" s="16" t="s">
        <v>8</v>
      </c>
      <c r="B34" s="17">
        <v>1632873.53</v>
      </c>
      <c r="C34" s="17">
        <v>1750000</v>
      </c>
      <c r="D34" s="15">
        <f>B34+C34</f>
        <v>3382873.5300000003</v>
      </c>
      <c r="E34" s="17">
        <v>135124.82999999999</v>
      </c>
      <c r="F34" s="17">
        <v>135124.82999999999</v>
      </c>
      <c r="G34" s="15">
        <f>D34-E34</f>
        <v>3247748.7</v>
      </c>
    </row>
    <row r="35" spans="1:7" ht="14.45" customHeight="1" x14ac:dyDescent="0.25">
      <c r="A35" s="16" t="s">
        <v>7</v>
      </c>
      <c r="B35" s="17">
        <v>2995168.23</v>
      </c>
      <c r="C35" s="17">
        <v>1000000</v>
      </c>
      <c r="D35" s="15">
        <f>B35+C35</f>
        <v>3995168.23</v>
      </c>
      <c r="E35" s="17">
        <v>424730.6</v>
      </c>
      <c r="F35" s="17">
        <v>424730.6</v>
      </c>
      <c r="G35" s="15">
        <f>D35-E35</f>
        <v>3570437.63</v>
      </c>
    </row>
    <row r="36" spans="1:7" ht="14.45" customHeight="1" x14ac:dyDescent="0.25">
      <c r="A36" s="16" t="s">
        <v>6</v>
      </c>
      <c r="B36" s="15">
        <v>0</v>
      </c>
      <c r="C36" s="15">
        <v>0</v>
      </c>
      <c r="D36" s="15">
        <f>B36+C36</f>
        <v>0</v>
      </c>
      <c r="E36" s="15">
        <v>0</v>
      </c>
      <c r="F36" s="15">
        <v>0</v>
      </c>
      <c r="G36" s="15">
        <f>D36-E36</f>
        <v>0</v>
      </c>
    </row>
    <row r="37" spans="1:7" ht="14.45" customHeight="1" x14ac:dyDescent="0.25">
      <c r="A37" s="9" t="s">
        <v>5</v>
      </c>
      <c r="B37" s="7">
        <f>SUM(B38:B41)</f>
        <v>0</v>
      </c>
      <c r="C37" s="7">
        <f>SUM(C38:C41)</f>
        <v>0</v>
      </c>
      <c r="D37" s="7">
        <f>SUM(D38:D41)</f>
        <v>0</v>
      </c>
      <c r="E37" s="7">
        <f>SUM(E38:E41)</f>
        <v>0</v>
      </c>
      <c r="F37" s="7">
        <f>SUM(F38:F41)</f>
        <v>0</v>
      </c>
      <c r="G37" s="7">
        <f>SUM(G38:G41)</f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/>
      <c r="B42" s="14"/>
      <c r="C42" s="14"/>
      <c r="D42" s="14"/>
      <c r="E42" s="14"/>
      <c r="F42" s="14"/>
      <c r="G42" s="14"/>
    </row>
    <row r="43" spans="1:7" x14ac:dyDescent="0.25">
      <c r="A43" s="4" t="s">
        <v>33</v>
      </c>
      <c r="B43" s="3">
        <f>SUM(B44,B53,B61,B71)</f>
        <v>68330778</v>
      </c>
      <c r="C43" s="3">
        <f>SUM(C44,C53,C61,C71)</f>
        <v>1775917</v>
      </c>
      <c r="D43" s="3">
        <f>SUM(D44,D53,D61,D71)</f>
        <v>70106695</v>
      </c>
      <c r="E43" s="3">
        <f>SUM(E44,E53,E61,E71)</f>
        <v>6652202.1899999995</v>
      </c>
      <c r="F43" s="3">
        <f>SUM(F44,F53,F61,F71)</f>
        <v>6637886.1899999995</v>
      </c>
      <c r="G43" s="3">
        <f>SUM(G44,G53,G61,G71)</f>
        <v>63454492.810000002</v>
      </c>
    </row>
    <row r="44" spans="1:7" x14ac:dyDescent="0.25">
      <c r="A44" s="10" t="s">
        <v>32</v>
      </c>
      <c r="B44" s="7">
        <f>SUM(B45:B52)</f>
        <v>40340835.539999999</v>
      </c>
      <c r="C44" s="7">
        <f>SUM(C45:C52)</f>
        <v>0</v>
      </c>
      <c r="D44" s="7">
        <f>SUM(D45:D52)</f>
        <v>40340835.539999999</v>
      </c>
      <c r="E44" s="7">
        <f>SUM(E45:E52)</f>
        <v>3823024.3</v>
      </c>
      <c r="F44" s="7">
        <f>SUM(F45:F52)</f>
        <v>3808708.3</v>
      </c>
      <c r="G44" s="7">
        <f>SUM(G45:G52)</f>
        <v>36517811.240000002</v>
      </c>
    </row>
    <row r="45" spans="1:7" x14ac:dyDescent="0.25">
      <c r="A45" s="8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8" t="s">
        <v>25</v>
      </c>
      <c r="B51" s="7">
        <v>40340835.539999999</v>
      </c>
      <c r="C51" s="7">
        <v>0</v>
      </c>
      <c r="D51" s="7">
        <v>40340835.539999999</v>
      </c>
      <c r="E51" s="7">
        <v>3823024.3</v>
      </c>
      <c r="F51" s="7">
        <v>3808708.3</v>
      </c>
      <c r="G51" s="7">
        <v>36517811.240000002</v>
      </c>
    </row>
    <row r="52" spans="1:7" x14ac:dyDescent="0.25">
      <c r="A52" s="8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23</v>
      </c>
      <c r="B53" s="7">
        <f>SUM(B54:B60)</f>
        <v>27989942.460000001</v>
      </c>
      <c r="C53" s="7">
        <f>SUM(C54:C60)</f>
        <v>1775917</v>
      </c>
      <c r="D53" s="7">
        <f>SUM(D54:D60)</f>
        <v>29765859.460000001</v>
      </c>
      <c r="E53" s="7">
        <f>SUM(E54:E60)</f>
        <v>2829177.89</v>
      </c>
      <c r="F53" s="7">
        <f>SUM(F54:F60)</f>
        <v>2829177.89</v>
      </c>
      <c r="G53" s="7">
        <f>SUM(G54:G60)</f>
        <v>26936681.57</v>
      </c>
    </row>
    <row r="54" spans="1:7" x14ac:dyDescent="0.25">
      <c r="A54" s="8" t="s">
        <v>22</v>
      </c>
      <c r="B54" s="11">
        <v>0</v>
      </c>
      <c r="C54" s="11">
        <v>0</v>
      </c>
      <c r="D54" s="11">
        <f>B54+C54</f>
        <v>0</v>
      </c>
      <c r="E54" s="11">
        <v>0</v>
      </c>
      <c r="F54" s="11">
        <v>0</v>
      </c>
      <c r="G54" s="11">
        <f>D54-E54</f>
        <v>0</v>
      </c>
    </row>
    <row r="55" spans="1:7" x14ac:dyDescent="0.25">
      <c r="A55" s="8" t="s">
        <v>21</v>
      </c>
      <c r="B55" s="13">
        <v>27989942.460000001</v>
      </c>
      <c r="C55" s="13">
        <v>1775917</v>
      </c>
      <c r="D55" s="11">
        <f>B55+C55</f>
        <v>29765859.460000001</v>
      </c>
      <c r="E55" s="13">
        <v>2829177.89</v>
      </c>
      <c r="F55" s="13">
        <v>2829177.89</v>
      </c>
      <c r="G55" s="11">
        <f>D55-E55</f>
        <v>26936681.57</v>
      </c>
    </row>
    <row r="56" spans="1:7" x14ac:dyDescent="0.25">
      <c r="A56" s="8" t="s">
        <v>20</v>
      </c>
      <c r="B56" s="11">
        <v>0</v>
      </c>
      <c r="C56" s="11">
        <v>0</v>
      </c>
      <c r="D56" s="11">
        <f>B56+C56</f>
        <v>0</v>
      </c>
      <c r="E56" s="11">
        <v>0</v>
      </c>
      <c r="F56" s="11">
        <v>0</v>
      </c>
      <c r="G56" s="11">
        <f>D56-E56</f>
        <v>0</v>
      </c>
    </row>
    <row r="57" spans="1:7" x14ac:dyDescent="0.25">
      <c r="A57" s="12" t="s">
        <v>19</v>
      </c>
      <c r="B57" s="11">
        <v>0</v>
      </c>
      <c r="C57" s="11">
        <v>0</v>
      </c>
      <c r="D57" s="11">
        <f>B57+C57</f>
        <v>0</v>
      </c>
      <c r="E57" s="11">
        <v>0</v>
      </c>
      <c r="F57" s="11">
        <v>0</v>
      </c>
      <c r="G57" s="11">
        <f>D57-E57</f>
        <v>0</v>
      </c>
    </row>
    <row r="58" spans="1:7" x14ac:dyDescent="0.25">
      <c r="A58" s="8" t="s">
        <v>18</v>
      </c>
      <c r="B58" s="11">
        <v>0</v>
      </c>
      <c r="C58" s="11">
        <v>0</v>
      </c>
      <c r="D58" s="11">
        <f>B58+C58</f>
        <v>0</v>
      </c>
      <c r="E58" s="11">
        <v>0</v>
      </c>
      <c r="F58" s="11">
        <v>0</v>
      </c>
      <c r="G58" s="11">
        <f>D58-E58</f>
        <v>0</v>
      </c>
    </row>
    <row r="59" spans="1:7" x14ac:dyDescent="0.25">
      <c r="A59" s="8" t="s">
        <v>17</v>
      </c>
      <c r="B59" s="11">
        <v>0</v>
      </c>
      <c r="C59" s="11">
        <v>0</v>
      </c>
      <c r="D59" s="11">
        <f>B59+C59</f>
        <v>0</v>
      </c>
      <c r="E59" s="11">
        <v>0</v>
      </c>
      <c r="F59" s="11">
        <v>0</v>
      </c>
      <c r="G59" s="11">
        <f>D59-E59</f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0" t="s">
        <v>15</v>
      </c>
      <c r="B61" s="7">
        <f>SUM(B62:B70)</f>
        <v>0</v>
      </c>
      <c r="C61" s="7">
        <f>SUM(C62:C70)</f>
        <v>0</v>
      </c>
      <c r="D61" s="7">
        <f>SUM(D62:D70)</f>
        <v>0</v>
      </c>
      <c r="E61" s="7">
        <f>SUM(E62:E70)</f>
        <v>0</v>
      </c>
      <c r="F61" s="7">
        <f>SUM(F62:F70)</f>
        <v>0</v>
      </c>
      <c r="G61" s="7">
        <f>SUM(G62:G70)</f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x14ac:dyDescent="0.25">
      <c r="A71" s="9" t="s">
        <v>5</v>
      </c>
      <c r="B71" s="7">
        <f>SUM(B72:B75)</f>
        <v>0</v>
      </c>
      <c r="C71" s="7">
        <f>SUM(C72:C75)</f>
        <v>0</v>
      </c>
      <c r="D71" s="7">
        <f>SUM(D72:D75)</f>
        <v>0</v>
      </c>
      <c r="E71" s="7">
        <f>SUM(E72:E75)</f>
        <v>0</v>
      </c>
      <c r="F71" s="7">
        <f>SUM(F72:F75)</f>
        <v>0</v>
      </c>
      <c r="G71" s="7">
        <f>SUM(G72:G75)</f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>B43+B9</f>
        <v>297227309.19999999</v>
      </c>
      <c r="C77" s="3">
        <f>C43+C9</f>
        <v>53173260.629999995</v>
      </c>
      <c r="D77" s="3">
        <f>D43+D9</f>
        <v>350400569.82999998</v>
      </c>
      <c r="E77" s="3">
        <f>E43+E9</f>
        <v>84612049.290000007</v>
      </c>
      <c r="F77" s="3">
        <f>F43+F9</f>
        <v>84487880.830000013</v>
      </c>
      <c r="G77" s="3">
        <f>G43+G9</f>
        <v>265788520.53999999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2025-04-30T20:05:32Z</dcterms:created>
  <dcterms:modified xsi:type="dcterms:W3CDTF">2025-04-30T20:11:00Z</dcterms:modified>
</cp:coreProperties>
</file>