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BC9B54D7-F209-48D3-A8DB-3FDD1A201FAC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8" l="1"/>
  <c r="E15" i="8"/>
  <c r="C15" i="8"/>
  <c r="B15" i="8"/>
  <c r="D13" i="8"/>
  <c r="G13" i="8" s="1"/>
  <c r="D11" i="8"/>
  <c r="G11" i="8" s="1"/>
  <c r="D9" i="8"/>
  <c r="G9" i="8" s="1"/>
  <c r="D7" i="8"/>
  <c r="G7" i="8" s="1"/>
  <c r="D5" i="8"/>
  <c r="G5" i="8" s="1"/>
  <c r="D78" i="4"/>
  <c r="G78" i="4" s="1"/>
  <c r="G76" i="4"/>
  <c r="D76" i="4"/>
  <c r="D74" i="4"/>
  <c r="G74" i="4" s="1"/>
  <c r="G72" i="4"/>
  <c r="D72" i="4"/>
  <c r="D70" i="4"/>
  <c r="G70" i="4" s="1"/>
  <c r="G68" i="4"/>
  <c r="D68" i="4"/>
  <c r="D66" i="4"/>
  <c r="G66" i="4" s="1"/>
  <c r="F59" i="4"/>
  <c r="E59" i="4"/>
  <c r="C59" i="4"/>
  <c r="B59" i="4"/>
  <c r="D57" i="4"/>
  <c r="G57" i="4" s="1"/>
  <c r="D56" i="4"/>
  <c r="G56" i="4" s="1"/>
  <c r="D55" i="4"/>
  <c r="G55" i="4" s="1"/>
  <c r="D54" i="4"/>
  <c r="D59" i="4" s="1"/>
  <c r="G47" i="4"/>
  <c r="F47" i="4"/>
  <c r="E47" i="4"/>
  <c r="D47" i="4"/>
  <c r="C47" i="4"/>
  <c r="B47" i="4"/>
  <c r="G15" i="8" l="1"/>
  <c r="D15" i="8"/>
  <c r="G54" i="4"/>
  <c r="G59" i="4" s="1"/>
</calcChain>
</file>

<file path=xl/sharedStrings.xml><?xml version="1.0" encoding="utf-8"?>
<sst xmlns="http://schemas.openxmlformats.org/spreadsheetml/2006/main" count="246" uniqueCount="180">
  <si>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</si>
  <si>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</si>
  <si>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</si>
  <si>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</si>
  <si>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</si>
  <si>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</si>
  <si>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</si>
  <si>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</si>
  <si>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</si>
  <si>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</si>
  <si>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</si>
  <si>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</si>
  <si>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</si>
  <si>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</si>
  <si>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</si>
  <si>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</si>
  <si>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</si>
  <si>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</si>
  <si>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</si>
  <si>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</si>
  <si>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</si>
  <si>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</si>
  <si>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</si>
  <si>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</si>
  <si>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</si>
  <si>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</si>
  <si>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</si>
  <si>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</si>
  <si>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</si>
  <si>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</si>
  <si>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</si>
  <si>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</si>
  <si>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</si>
  <si>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</si>
  <si>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</si>
  <si>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</si>
  <si>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</si>
  <si>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</si>
  <si>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</si>
  <si>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</si>
  <si>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</si>
  <si>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</si>
  <si>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</si>
  <si>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</si>
  <si>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</si>
  <si>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</si>
  <si>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</si>
  <si>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</si>
  <si>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</si>
  <si>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</si>
  <si>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</si>
  <si>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</si>
  <si>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</si>
  <si>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</si>
  <si>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</si>
  <si>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</si>
  <si>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</si>
  <si>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</si>
  <si>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</si>
  <si>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</si>
  <si>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</si>
  <si>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</si>
  <si>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</si>
  <si>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</si>
  <si>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</si>
  <si>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</si>
  <si>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</si>
  <si>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</si>
  <si>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</si>
  <si>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</si>
  <si>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</si>
  <si>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</si>
  <si>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</si>
  <si>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</si>
  <si>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</si>
  <si>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</si>
  <si>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</si>
  <si>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</si>
  <si>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</si>
  <si>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</si>
  <si>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</si>
  <si>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</si>
  <si>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</si>
  <si>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</si>
  <si>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</si>
  <si>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</si>
  <si>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</si>
  <si>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</si>
  <si>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</si>
  <si>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</si>
  <si>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</si>
  <si>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</si>
  <si>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</si>
  <si>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</si>
  <si>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</si>
  <si>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</si>
  <si>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</si>
  <si>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</si>
  <si>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</si>
  <si>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</si>
  <si>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</si>
  <si>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</si>
  <si>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</si>
  <si>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</si>
  <si>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</si>
  <si>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</si>
  <si>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</si>
  <si>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</si>
  <si>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</si>
  <si>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</si>
  <si>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</si>
  <si>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</si>
  <si>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</si>
  <si>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</si>
  <si>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</si>
  <si>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</si>
  <si>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</si>
  <si>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</si>
  <si>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</si>
  <si>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</si>
  <si>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</si>
  <si>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</si>
  <si>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</si>
  <si>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</si>
  <si>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</si>
  <si>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</si>
  <si>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</si>
  <si>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31111M200010100 PRESIDENCIA MUNICIPAL</t>
  </si>
  <si>
    <t>31111M200010300 COMUNICACIÓN SOCIAL</t>
  </si>
  <si>
    <t>31111M200010500 ANTENCION CIUDADANA</t>
  </si>
  <si>
    <t>31111M200020000 SINDICATURA</t>
  </si>
  <si>
    <t>31111M200030000 REGIDORES</t>
  </si>
  <si>
    <t>31111M200040000 DELEGADOS</t>
  </si>
  <si>
    <t>31111M200050100 SECRETARIA DEL H. AYUNTA</t>
  </si>
  <si>
    <t>31111M200050200 ASESORIA JURIDICA</t>
  </si>
  <si>
    <t>31111M200050300 ARCHIVO HISTORICO</t>
  </si>
  <si>
    <t>31111M200050400 JUEZ MUNICIPAL</t>
  </si>
  <si>
    <t>31111M200050500 OFICINA DE ENLACE SRE</t>
  </si>
  <si>
    <t>31111M200060100 TESORERIA</t>
  </si>
  <si>
    <t>31111M200060200 FISCALIZACION</t>
  </si>
  <si>
    <t>31111M200060300 CATASTRO E IMPUESTO PRED</t>
  </si>
  <si>
    <t>31111M200070100 DESARROLLO SOCIAL</t>
  </si>
  <si>
    <t>31111M200070200 INSTITUTO DE LA MUJER</t>
  </si>
  <si>
    <t>31111M200070300 DESARROLLO RURAL</t>
  </si>
  <si>
    <t>31111M200080000 CONTRALORIA MUNICIPAL</t>
  </si>
  <si>
    <t>31111M200090100 SEGURIDAD PUBLICA</t>
  </si>
  <si>
    <t>31111M200090200 MOVILIDAD</t>
  </si>
  <si>
    <t>31111M200100000 DIRECCION DE OBRAS PUBLI</t>
  </si>
  <si>
    <t>31111M200110100 SERVICIOS MUNICIPALES</t>
  </si>
  <si>
    <t>31111M200110200 LIMPIA</t>
  </si>
  <si>
    <t>31111M200110300 PARQUES Y JARDINES</t>
  </si>
  <si>
    <t>31111M200110400 MERCADO MUNICIPAL</t>
  </si>
  <si>
    <t>31111M200110500 PANTEONES</t>
  </si>
  <si>
    <t>31111M200110600 ALUMBRADO PUBLICO</t>
  </si>
  <si>
    <t>31111M200110700 ZOOLOGICO</t>
  </si>
  <si>
    <t>31111M200120000 OFICIALIA MAYOR</t>
  </si>
  <si>
    <t>31111M200160000 DIRECCION DE MEDIO AMBIE</t>
  </si>
  <si>
    <t>31111M200170000 DIRECCION DE TURISMO</t>
  </si>
  <si>
    <t>31111M200180000 DIRECCION DE RECURSOS HU</t>
  </si>
  <si>
    <t>31111M200190000 DIRECCION DE DEPORTES</t>
  </si>
  <si>
    <t>31111M200200100 EDUCACION</t>
  </si>
  <si>
    <t>31111M200200200 UNIVERSIDAD VIRTUAL</t>
  </si>
  <si>
    <t>31111M200210000 DIRECCION DESARROLLO URB</t>
  </si>
  <si>
    <t>31111M200220000 DIRECCION DE DESARROLLO</t>
  </si>
  <si>
    <t>31111M200230000 DIRECCION DE DERECHOS HU</t>
  </si>
  <si>
    <t>31111M200240000 DIRECCION DE ATENCION A</t>
  </si>
  <si>
    <t>31111M200250000 DIRECCION JUZGADO CIVICO</t>
  </si>
  <si>
    <t>31111M200260000 DIRECCI DE DIVERSIDAD SE</t>
  </si>
  <si>
    <t>MUNICIPIO MOROLEON GUANAJUATO
Estado Analítico del Ejercicio del Presupuesto de Egresos
Clasificación Administrativa
Del 01 de Enero al 31 de Marzo de 2025
(Cifras en Pesos)</t>
  </si>
  <si>
    <t>Gobierno (Federal/Estatal/Municipal) de Moroleón
Estado Analítico del Ejercicio del Presupuesto de Egresos
Clasificación Administrativa
Del 01 de Enero al 31 de Marzo de 2025
(Cifras en Pesos)</t>
  </si>
  <si>
    <t>Sector Paraestatal del Gobierno (Federal/Estatal/Municipal) de Moroleón
Estado Analítico del Ejercicio del Presupuesto de Egresos
Clasificación Administrativa
Del 01 Enero al 31 de Marzo de 2025
(Cifras en Pesos)</t>
  </si>
  <si>
    <t>MUNICIPIO MOROLEON GUANAJUATO
Estado Analítico del Ejercicio del Presupuesto de Egresos
Clasificación Económica (por Tipo de Gasto)
Del 01 Enero al 31 de Marzo de 2025
(Cifras en Pesos)</t>
  </si>
  <si>
    <t>MUNICIPIO MOROLEON GUANAJUATO
Estado Analítico del Ejercicio del Presupuesto de Egresos
Clasificación por Objeto del Gasto (Capítulo y Concepto)
Del 01 de Enero al 31 de Marzo de 2025
(Cifras en Pesos)</t>
  </si>
  <si>
    <t>MUNICIPIO MOROLEON GUANAJUATO
Estado Analítico del Ejercicio del Presupuesto de Egresos
Clasificación Funcional (Finalidad y Función)
Del 01 de Enero al 31 de Marzo de 2025
(Cifras en Pesos)</t>
  </si>
  <si>
    <t>C.ALMA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</si>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</sst>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3" fillId="0" borderId="13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3" fillId="0" borderId="11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left" wrapText="1" indent="1"/>
      <protection locked="0"/>
    </xf>
    <xf numFmtId="0" fontId="7" fillId="2" borderId="14" xfId="9" applyFont="1" applyFill="1" applyBorder="1" applyAlignment="1">
      <alignment horizontal="center" vertical="center"/>
    </xf>
    <xf numFmtId="4" fontId="7" fillId="0" borderId="11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7" fillId="0" borderId="0" xfId="0" applyFont="1" applyAlignment="1">
      <alignment horizontal="left" indent="1"/>
    </xf>
    <xf numFmtId="0" fontId="3" fillId="0" borderId="4" xfId="0" applyFont="1" applyBorder="1" applyAlignment="1" applyProtection="1">
      <alignment horizontal="left" inden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9" fillId="0" borderId="0" xfId="21" applyFont="1" applyAlignment="1" applyProtection="1">
      <alignment horizontal="center" vertical="top" wrapText="1"/>
      <protection locked="0"/>
    </xf>
    <xf numFmtId="0" fontId="9" fillId="0" borderId="0" xfId="21" applyFont="1" applyAlignment="1" applyProtection="1">
      <alignment horizontal="center" wrapText="1"/>
      <protection locked="0"/>
    </xf>
    <xf numFmtId="0" fontId="0" fillId="0" borderId="0" xfId="0"/>
    <xf numFmtId="0" fontId="0" fillId="0" borderId="5" xfId="0" applyBorder="1" applyProtection="1">
      <protection locked="0"/>
    </xf>
    <xf numFmtId="0" fontId="9" fillId="0" borderId="0" xfId="21" applyFont="1" applyAlignment="1" applyProtection="1">
      <alignment horizontal="center" wrapText="1"/>
      <protection locked="0"/>
    </xf>
    <xf numFmtId="0" fontId="9" fillId="0" borderId="5" xfId="21" applyFont="1" applyBorder="1" applyAlignment="1" applyProtection="1">
      <alignment horizontal="center" vertical="top" wrapText="1"/>
      <protection locked="0"/>
    </xf>
    <xf numFmtId="0" fontId="9" fillId="0" borderId="0" xfId="29" applyFont="1" applyAlignment="1" applyProtection="1">
      <alignment horizontal="center" wrapText="1"/>
      <protection locked="0"/>
    </xf>
    <xf numFmtId="0" fontId="9" fillId="0" borderId="0" xfId="29" applyFont="1" applyAlignment="1" applyProtection="1">
      <alignment horizontal="center" vertical="top" wrapText="1"/>
      <protection locked="0"/>
    </xf>
    <xf numFmtId="0" fontId="0" fillId="0" borderId="0" xfId="0"/>
    <xf numFmtId="0" fontId="0" fillId="0" borderId="5" xfId="0" applyBorder="1" applyProtection="1">
      <protection locked="0"/>
    </xf>
    <xf numFmtId="0" fontId="9" fillId="0" borderId="0" xfId="29" applyFont="1" applyAlignment="1" applyProtection="1">
      <alignment horizontal="center" wrapText="1"/>
      <protection locked="0"/>
    </xf>
    <xf numFmtId="0" fontId="9" fillId="0" borderId="5" xfId="29" applyFont="1" applyBorder="1" applyAlignment="1" applyProtection="1">
      <alignment horizontal="center" vertical="top" wrapText="1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9" fillId="0" borderId="0" xfId="29" applyFont="1" applyAlignment="1" applyProtection="1">
      <alignment horizontal="center" wrapText="1"/>
      <protection locked="0"/>
    </xf>
    <xf numFmtId="0" fontId="9" fillId="0" borderId="5" xfId="29" applyFont="1" applyBorder="1" applyAlignment="1" applyProtection="1">
      <alignment horizontal="center" vertical="top" wrapText="1"/>
      <protection locked="0"/>
    </xf>
    <xf numFmtId="0" fontId="0" fillId="0" borderId="0" xfId="0"/>
    <xf numFmtId="0" fontId="0" fillId="0" borderId="5" xfId="0" applyBorder="1" applyProtection="1">
      <protection locked="0"/>
    </xf>
    <xf numFmtId="0" fontId="9" fillId="0" borderId="0" xfId="29" applyFont="1" applyAlignment="1" applyProtection="1">
      <alignment horizontal="center" wrapText="1"/>
      <protection locked="0"/>
    </xf>
    <xf numFmtId="0" fontId="9" fillId="0" borderId="5" xfId="29" applyFont="1" applyBorder="1" applyAlignment="1" applyProtection="1">
      <alignment horizontal="center" vertical="top" wrapText="1"/>
      <protection locked="0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60A4D481-0675-48E9-994B-35A22849DD80}"/>
    <cellStyle name="Millares 2 2 3" xfId="17" xr:uid="{B7DE2FA5-EB9D-467F-A855-BEEEAEFC5F65}"/>
    <cellStyle name="Millares 2 3" xfId="4" xr:uid="{00000000-0005-0000-0000-000003000000}"/>
    <cellStyle name="Millares 2 3 2" xfId="26" xr:uid="{056F888C-287D-4C4E-AEA6-1B566899CEC8}"/>
    <cellStyle name="Millares 2 3 3" xfId="18" xr:uid="{CB81DA1C-DFFD-42A4-BD6C-CC4DF6227474}"/>
    <cellStyle name="Millares 2 4" xfId="24" xr:uid="{E30BDCEF-9020-49BC-BA9B-3DE7940C2722}"/>
    <cellStyle name="Millares 2 5" xfId="16" xr:uid="{E42299A5-58CB-4CB0-AF2F-8C0616B32483}"/>
    <cellStyle name="Millares 3" xfId="5" xr:uid="{00000000-0005-0000-0000-000004000000}"/>
    <cellStyle name="Millares 3 2" xfId="27" xr:uid="{0ED1875A-8ACD-40F3-8AE1-C2C61298E3F2}"/>
    <cellStyle name="Millares 3 3" xfId="19" xr:uid="{54817184-BED7-499E-91E3-5D0BF6A6E50D}"/>
    <cellStyle name="Moneda 2" xfId="6" xr:uid="{00000000-0005-0000-0000-000005000000}"/>
    <cellStyle name="Moneda 2 2" xfId="28" xr:uid="{8CCE0C96-1469-4550-AC54-1FA53AA60CFA}"/>
    <cellStyle name="Moneda 2 3" xfId="20" xr:uid="{B15E7202-4249-4AAB-8F11-851C51B1D2E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9" xr:uid="{F1A2C493-2BC3-4B13-B044-01912A831867}"/>
    <cellStyle name="Normal 2 4" xfId="21" xr:uid="{C35AC4B2-63C3-4C53-94E9-4B7F1E1DE1AB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1" xr:uid="{4A5D3A14-F4B1-4E3A-B1AB-406D8A78DD33}"/>
    <cellStyle name="Normal 6 2 3" xfId="23" xr:uid="{7A4F63DB-704D-4BA0-A46F-451145774C72}"/>
    <cellStyle name="Normal 6 3" xfId="30" xr:uid="{83D673DA-8D9C-4C3A-AB19-CECC12062073}"/>
    <cellStyle name="Normal 6 4" xfId="22" xr:uid="{E2696F12-7C5C-4BB5-8A2E-C3C2D1770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"/>
  <sheetViews>
    <sheetView showGridLines="0" topLeftCell="A61" workbookViewId="0">
      <selection activeCell="A88" sqref="A8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168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41" t="s">
        <v>127</v>
      </c>
      <c r="B5" s="4">
        <v>10035696.890000001</v>
      </c>
      <c r="C5" s="4">
        <v>2210696.4700000002</v>
      </c>
      <c r="D5" s="4">
        <v>12246393.360000001</v>
      </c>
      <c r="E5" s="4">
        <v>2374968.46</v>
      </c>
      <c r="F5" s="4">
        <v>2374968.46</v>
      </c>
      <c r="G5" s="4">
        <v>9871424.9000000022</v>
      </c>
    </row>
    <row r="6" spans="1:7" x14ac:dyDescent="0.2">
      <c r="A6" s="41" t="s">
        <v>128</v>
      </c>
      <c r="B6" s="4">
        <v>2993601.09</v>
      </c>
      <c r="C6" s="4">
        <v>246655.33</v>
      </c>
      <c r="D6" s="4">
        <v>3240256.42</v>
      </c>
      <c r="E6" s="4">
        <v>622521.67000000004</v>
      </c>
      <c r="F6" s="4">
        <v>617521.67000000004</v>
      </c>
      <c r="G6" s="4">
        <v>2617734.75</v>
      </c>
    </row>
    <row r="7" spans="1:7" x14ac:dyDescent="0.2">
      <c r="A7" s="41" t="s">
        <v>129</v>
      </c>
      <c r="B7" s="4">
        <v>1718519.82</v>
      </c>
      <c r="C7" s="4">
        <v>337700</v>
      </c>
      <c r="D7" s="4">
        <v>2056219.82</v>
      </c>
      <c r="E7" s="4">
        <v>334925.77</v>
      </c>
      <c r="F7" s="4">
        <v>334925.77</v>
      </c>
      <c r="G7" s="4">
        <v>1721294.05</v>
      </c>
    </row>
    <row r="8" spans="1:7" x14ac:dyDescent="0.2">
      <c r="A8" s="41" t="s">
        <v>130</v>
      </c>
      <c r="B8" s="4">
        <v>1782441.85</v>
      </c>
      <c r="C8" s="4">
        <v>23657</v>
      </c>
      <c r="D8" s="4">
        <v>1806098.85</v>
      </c>
      <c r="E8" s="4">
        <v>370189</v>
      </c>
      <c r="F8" s="4">
        <v>370189</v>
      </c>
      <c r="G8" s="4">
        <v>1435909.85</v>
      </c>
    </row>
    <row r="9" spans="1:7" x14ac:dyDescent="0.2">
      <c r="A9" s="41" t="s">
        <v>131</v>
      </c>
      <c r="B9" s="4">
        <v>33219693.469999999</v>
      </c>
      <c r="C9" s="4">
        <v>5008200</v>
      </c>
      <c r="D9" s="4">
        <v>38227893.469999999</v>
      </c>
      <c r="E9" s="4">
        <v>17814717.43</v>
      </c>
      <c r="F9" s="4">
        <v>17814717.43</v>
      </c>
      <c r="G9" s="4">
        <v>20413176.039999999</v>
      </c>
    </row>
    <row r="10" spans="1:7" x14ac:dyDescent="0.2">
      <c r="A10" s="41" t="s">
        <v>132</v>
      </c>
      <c r="B10" s="4">
        <v>1060629.29</v>
      </c>
      <c r="C10" s="4">
        <v>0</v>
      </c>
      <c r="D10" s="4">
        <v>1060629.29</v>
      </c>
      <c r="E10" s="4">
        <v>230016</v>
      </c>
      <c r="F10" s="4">
        <v>230016</v>
      </c>
      <c r="G10" s="4">
        <v>830613.29</v>
      </c>
    </row>
    <row r="11" spans="1:7" x14ac:dyDescent="0.2">
      <c r="A11" s="41" t="s">
        <v>133</v>
      </c>
      <c r="B11" s="4">
        <v>1281907.74</v>
      </c>
      <c r="C11" s="4">
        <v>142838.35</v>
      </c>
      <c r="D11" s="4">
        <v>1424746.09</v>
      </c>
      <c r="E11" s="4">
        <v>278573.82</v>
      </c>
      <c r="F11" s="4">
        <v>278573.82</v>
      </c>
      <c r="G11" s="4">
        <v>1146172.27</v>
      </c>
    </row>
    <row r="12" spans="1:7" x14ac:dyDescent="0.2">
      <c r="A12" s="41" t="s">
        <v>134</v>
      </c>
      <c r="B12" s="4">
        <v>1475772.24</v>
      </c>
      <c r="C12" s="4">
        <v>0</v>
      </c>
      <c r="D12" s="4">
        <v>1475772.24</v>
      </c>
      <c r="E12" s="4">
        <v>309443.96999999997</v>
      </c>
      <c r="F12" s="4">
        <v>309443.96999999997</v>
      </c>
      <c r="G12" s="4">
        <v>1166328.27</v>
      </c>
    </row>
    <row r="13" spans="1:7" x14ac:dyDescent="0.2">
      <c r="A13" s="41" t="s">
        <v>135</v>
      </c>
      <c r="B13" s="4">
        <v>554296.75</v>
      </c>
      <c r="C13" s="4">
        <v>17000</v>
      </c>
      <c r="D13" s="4">
        <v>571296.75</v>
      </c>
      <c r="E13" s="4">
        <v>126659.96</v>
      </c>
      <c r="F13" s="4">
        <v>126659.96</v>
      </c>
      <c r="G13" s="4">
        <v>444636.79</v>
      </c>
    </row>
    <row r="14" spans="1:7" x14ac:dyDescent="0.2">
      <c r="A14" s="41" t="s">
        <v>136</v>
      </c>
      <c r="B14" s="4">
        <v>511499.41</v>
      </c>
      <c r="C14" s="4">
        <v>0</v>
      </c>
      <c r="D14" s="4">
        <v>511499.41</v>
      </c>
      <c r="E14" s="4">
        <v>88942.31</v>
      </c>
      <c r="F14" s="4">
        <v>88942.31</v>
      </c>
      <c r="G14" s="4">
        <v>422557.1</v>
      </c>
    </row>
    <row r="15" spans="1:7" x14ac:dyDescent="0.2">
      <c r="A15" s="41" t="s">
        <v>137</v>
      </c>
      <c r="B15" s="4">
        <v>2800014.79</v>
      </c>
      <c r="C15" s="4">
        <v>46496.1</v>
      </c>
      <c r="D15" s="4">
        <v>2846510.89</v>
      </c>
      <c r="E15" s="4">
        <v>673864.19</v>
      </c>
      <c r="F15" s="4">
        <v>673864.19</v>
      </c>
      <c r="G15" s="4">
        <v>2172646.7000000002</v>
      </c>
    </row>
    <row r="16" spans="1:7" x14ac:dyDescent="0.2">
      <c r="A16" s="41" t="s">
        <v>138</v>
      </c>
      <c r="B16" s="4">
        <v>14429693.58</v>
      </c>
      <c r="C16" s="4">
        <v>5127757.28</v>
      </c>
      <c r="D16" s="4">
        <v>19557450.859999999</v>
      </c>
      <c r="E16" s="4">
        <v>2989158.83</v>
      </c>
      <c r="F16" s="4">
        <v>2989158.83</v>
      </c>
      <c r="G16" s="4">
        <v>16568292.029999999</v>
      </c>
    </row>
    <row r="17" spans="1:7" x14ac:dyDescent="0.2">
      <c r="A17" s="41" t="s">
        <v>139</v>
      </c>
      <c r="B17" s="4">
        <v>2866654.22</v>
      </c>
      <c r="C17" s="4">
        <v>56799.99</v>
      </c>
      <c r="D17" s="4">
        <v>2923454.2100000004</v>
      </c>
      <c r="E17" s="4">
        <v>657000.30000000005</v>
      </c>
      <c r="F17" s="4">
        <v>657000.30000000005</v>
      </c>
      <c r="G17" s="4">
        <v>2266453.91</v>
      </c>
    </row>
    <row r="18" spans="1:7" x14ac:dyDescent="0.2">
      <c r="A18" s="41" t="s">
        <v>140</v>
      </c>
      <c r="B18" s="4">
        <v>3554741.49</v>
      </c>
      <c r="C18" s="4">
        <v>132580</v>
      </c>
      <c r="D18" s="4">
        <v>3687321.49</v>
      </c>
      <c r="E18" s="4">
        <v>774559.72</v>
      </c>
      <c r="F18" s="4">
        <v>774559.72</v>
      </c>
      <c r="G18" s="4">
        <v>2912761.7700000005</v>
      </c>
    </row>
    <row r="19" spans="1:7" x14ac:dyDescent="0.2">
      <c r="A19" s="41" t="s">
        <v>141</v>
      </c>
      <c r="B19" s="4">
        <v>35182786.850000001</v>
      </c>
      <c r="C19" s="4">
        <v>-1225593.9099999999</v>
      </c>
      <c r="D19" s="4">
        <v>33957192.940000005</v>
      </c>
      <c r="E19" s="4">
        <v>561088.18000000005</v>
      </c>
      <c r="F19" s="4">
        <v>561088.18000000005</v>
      </c>
      <c r="G19" s="4">
        <v>33396104.760000005</v>
      </c>
    </row>
    <row r="20" spans="1:7" x14ac:dyDescent="0.2">
      <c r="A20" s="41" t="s">
        <v>142</v>
      </c>
      <c r="B20" s="4">
        <v>891751.59</v>
      </c>
      <c r="C20" s="4">
        <v>270000</v>
      </c>
      <c r="D20" s="4">
        <v>1161751.5899999999</v>
      </c>
      <c r="E20" s="4">
        <v>351089.95</v>
      </c>
      <c r="F20" s="4">
        <v>351089.95</v>
      </c>
      <c r="G20" s="4">
        <v>810661.6399999999</v>
      </c>
    </row>
    <row r="21" spans="1:7" x14ac:dyDescent="0.2">
      <c r="A21" s="41" t="s">
        <v>143</v>
      </c>
      <c r="B21" s="4">
        <v>7720216.71</v>
      </c>
      <c r="C21" s="4">
        <v>0</v>
      </c>
      <c r="D21" s="4">
        <v>7720216.71</v>
      </c>
      <c r="E21" s="4">
        <v>289829.96000000002</v>
      </c>
      <c r="F21" s="4">
        <v>289829.96000000002</v>
      </c>
      <c r="G21" s="4">
        <v>7430386.75</v>
      </c>
    </row>
    <row r="22" spans="1:7" x14ac:dyDescent="0.2">
      <c r="A22" s="41" t="s">
        <v>144</v>
      </c>
      <c r="B22" s="4">
        <v>2168800.5299999998</v>
      </c>
      <c r="C22" s="4">
        <v>0</v>
      </c>
      <c r="D22" s="4">
        <v>2168800.5299999998</v>
      </c>
      <c r="E22" s="4">
        <v>468730.48</v>
      </c>
      <c r="F22" s="4">
        <v>460400.48</v>
      </c>
      <c r="G22" s="4">
        <v>1700070.0499999998</v>
      </c>
    </row>
    <row r="23" spans="1:7" x14ac:dyDescent="0.2">
      <c r="A23" s="41" t="s">
        <v>145</v>
      </c>
      <c r="B23" s="4">
        <v>71558026.719999999</v>
      </c>
      <c r="C23" s="4">
        <v>897542.44</v>
      </c>
      <c r="D23" s="4">
        <v>72455569.159999996</v>
      </c>
      <c r="E23" s="4">
        <v>16749634.51</v>
      </c>
      <c r="F23" s="4">
        <v>16742368.51</v>
      </c>
      <c r="G23" s="4">
        <v>55705934.649999999</v>
      </c>
    </row>
    <row r="24" spans="1:7" x14ac:dyDescent="0.2">
      <c r="A24" s="41" t="s">
        <v>146</v>
      </c>
      <c r="B24" s="4">
        <v>12710658.039999999</v>
      </c>
      <c r="C24" s="4">
        <v>141073.96</v>
      </c>
      <c r="D24" s="4">
        <v>12851732</v>
      </c>
      <c r="E24" s="4">
        <v>2688162.03</v>
      </c>
      <c r="F24" s="4">
        <v>2680952.0299999998</v>
      </c>
      <c r="G24" s="4">
        <v>10163569.970000001</v>
      </c>
    </row>
    <row r="25" spans="1:7" x14ac:dyDescent="0.2">
      <c r="A25" s="41" t="s">
        <v>147</v>
      </c>
      <c r="B25" s="4">
        <v>8618597.0600000005</v>
      </c>
      <c r="C25" s="4">
        <v>31612102.559999999</v>
      </c>
      <c r="D25" s="4">
        <v>40230699.619999997</v>
      </c>
      <c r="E25" s="4">
        <v>17544618.5</v>
      </c>
      <c r="F25" s="4">
        <v>17490291.57</v>
      </c>
      <c r="G25" s="4">
        <v>22686081.119999997</v>
      </c>
    </row>
    <row r="26" spans="1:7" x14ac:dyDescent="0.2">
      <c r="A26" s="41" t="s">
        <v>148</v>
      </c>
      <c r="B26" s="4">
        <v>6507945.3899999997</v>
      </c>
      <c r="C26" s="4">
        <v>160000</v>
      </c>
      <c r="D26" s="4">
        <v>6667945.3899999997</v>
      </c>
      <c r="E26" s="4">
        <v>1499392.01</v>
      </c>
      <c r="F26" s="4">
        <v>1499392.01</v>
      </c>
      <c r="G26" s="4">
        <v>5168553.38</v>
      </c>
    </row>
    <row r="27" spans="1:7" x14ac:dyDescent="0.2">
      <c r="A27" s="41" t="s">
        <v>149</v>
      </c>
      <c r="B27" s="4">
        <v>16471994.609999999</v>
      </c>
      <c r="C27" s="4">
        <v>374218.33</v>
      </c>
      <c r="D27" s="4">
        <v>16846212.939999998</v>
      </c>
      <c r="E27" s="4">
        <v>3547042.27</v>
      </c>
      <c r="F27" s="4">
        <v>3547042.27</v>
      </c>
      <c r="G27" s="4">
        <v>13299170.669999998</v>
      </c>
    </row>
    <row r="28" spans="1:7" x14ac:dyDescent="0.2">
      <c r="A28" s="41" t="s">
        <v>150</v>
      </c>
      <c r="B28" s="4">
        <v>4334423.03</v>
      </c>
      <c r="C28" s="4">
        <v>10000</v>
      </c>
      <c r="D28" s="4">
        <v>4344423.03</v>
      </c>
      <c r="E28" s="4">
        <v>1031294.94</v>
      </c>
      <c r="F28" s="4">
        <v>1031294.94</v>
      </c>
      <c r="G28" s="4">
        <v>3313128.0900000003</v>
      </c>
    </row>
    <row r="29" spans="1:7" x14ac:dyDescent="0.2">
      <c r="A29" s="41" t="s">
        <v>151</v>
      </c>
      <c r="B29" s="4">
        <v>2689623.53</v>
      </c>
      <c r="C29" s="4">
        <v>0</v>
      </c>
      <c r="D29" s="4">
        <v>2689623.53</v>
      </c>
      <c r="E29" s="4">
        <v>493036.43</v>
      </c>
      <c r="F29" s="4">
        <v>491836.43</v>
      </c>
      <c r="G29" s="4">
        <v>2196587.0999999996</v>
      </c>
    </row>
    <row r="30" spans="1:7" x14ac:dyDescent="0.2">
      <c r="A30" s="41" t="s">
        <v>152</v>
      </c>
      <c r="B30" s="4">
        <v>1468790.53</v>
      </c>
      <c r="C30" s="4">
        <v>0</v>
      </c>
      <c r="D30" s="4">
        <v>1468790.53</v>
      </c>
      <c r="E30" s="4">
        <v>300056.28999999998</v>
      </c>
      <c r="F30" s="4">
        <v>300056.28999999998</v>
      </c>
      <c r="G30" s="4">
        <v>1168734.24</v>
      </c>
    </row>
    <row r="31" spans="1:7" x14ac:dyDescent="0.2">
      <c r="A31" s="41" t="s">
        <v>153</v>
      </c>
      <c r="B31" s="4">
        <v>12346754.609999999</v>
      </c>
      <c r="C31" s="4">
        <v>1539142.33</v>
      </c>
      <c r="D31" s="4">
        <v>13885896.939999999</v>
      </c>
      <c r="E31" s="4">
        <v>4095686.28</v>
      </c>
      <c r="F31" s="4">
        <v>4095686.28</v>
      </c>
      <c r="G31" s="4">
        <v>9790210.6600000001</v>
      </c>
    </row>
    <row r="32" spans="1:7" x14ac:dyDescent="0.2">
      <c r="A32" s="41" t="s">
        <v>154</v>
      </c>
      <c r="B32" s="4">
        <v>4907325.7</v>
      </c>
      <c r="C32" s="4">
        <v>295895</v>
      </c>
      <c r="D32" s="4">
        <v>5203220.7</v>
      </c>
      <c r="E32" s="4">
        <v>1179724.6200000001</v>
      </c>
      <c r="F32" s="4">
        <v>1154483.02</v>
      </c>
      <c r="G32" s="4">
        <v>4023496.08</v>
      </c>
    </row>
    <row r="33" spans="1:7" x14ac:dyDescent="0.2">
      <c r="A33" s="41" t="s">
        <v>155</v>
      </c>
      <c r="B33" s="4">
        <v>3660557.79</v>
      </c>
      <c r="C33" s="4">
        <v>33115</v>
      </c>
      <c r="D33" s="4">
        <v>3693672.79</v>
      </c>
      <c r="E33" s="4">
        <v>845346.28</v>
      </c>
      <c r="F33" s="4">
        <v>829752.35</v>
      </c>
      <c r="G33" s="4">
        <v>2848326.51</v>
      </c>
    </row>
    <row r="34" spans="1:7" x14ac:dyDescent="0.2">
      <c r="A34" s="41" t="s">
        <v>156</v>
      </c>
      <c r="B34" s="4">
        <v>2210084.94</v>
      </c>
      <c r="C34" s="4">
        <v>0</v>
      </c>
      <c r="D34" s="4">
        <v>2210084.94</v>
      </c>
      <c r="E34" s="4">
        <v>428607.19</v>
      </c>
      <c r="F34" s="4">
        <v>428607.19</v>
      </c>
      <c r="G34" s="4">
        <v>1781477.75</v>
      </c>
    </row>
    <row r="35" spans="1:7" x14ac:dyDescent="0.2">
      <c r="A35" s="41" t="s">
        <v>157</v>
      </c>
      <c r="B35" s="4">
        <v>1632873.53</v>
      </c>
      <c r="C35" s="4">
        <v>1750000</v>
      </c>
      <c r="D35" s="4">
        <v>3382873.5300000003</v>
      </c>
      <c r="E35" s="4">
        <v>135124.82999999999</v>
      </c>
      <c r="F35" s="4">
        <v>135124.82999999999</v>
      </c>
      <c r="G35" s="4">
        <v>3247748.7</v>
      </c>
    </row>
    <row r="36" spans="1:7" x14ac:dyDescent="0.2">
      <c r="A36" s="41" t="s">
        <v>158</v>
      </c>
      <c r="B36" s="4">
        <v>2096204.18</v>
      </c>
      <c r="C36" s="4">
        <v>1810000</v>
      </c>
      <c r="D36" s="4">
        <v>3906204.1799999997</v>
      </c>
      <c r="E36" s="4">
        <v>630019.21</v>
      </c>
      <c r="F36" s="4">
        <v>630019.21</v>
      </c>
      <c r="G36" s="4">
        <v>3276184.9699999997</v>
      </c>
    </row>
    <row r="37" spans="1:7" x14ac:dyDescent="0.2">
      <c r="A37" s="41" t="s">
        <v>159</v>
      </c>
      <c r="B37" s="4">
        <v>6059445.5700000003</v>
      </c>
      <c r="C37" s="4">
        <v>288057.49</v>
      </c>
      <c r="D37" s="4">
        <v>6347503.0600000005</v>
      </c>
      <c r="E37" s="4">
        <v>1310620.0900000001</v>
      </c>
      <c r="F37" s="4">
        <v>1310620.0900000001</v>
      </c>
      <c r="G37" s="4">
        <v>5036882.9700000007</v>
      </c>
    </row>
    <row r="38" spans="1:7" x14ac:dyDescent="0.2">
      <c r="A38" s="41" t="s">
        <v>160</v>
      </c>
      <c r="B38" s="4">
        <v>4689915.68</v>
      </c>
      <c r="C38" s="4">
        <v>0</v>
      </c>
      <c r="D38" s="4">
        <v>4689915.68</v>
      </c>
      <c r="E38" s="4">
        <v>556620.53</v>
      </c>
      <c r="F38" s="4">
        <v>556620.53</v>
      </c>
      <c r="G38" s="4">
        <v>4133295.1499999994</v>
      </c>
    </row>
    <row r="39" spans="1:7" x14ac:dyDescent="0.2">
      <c r="A39" s="41" t="s">
        <v>161</v>
      </c>
      <c r="B39" s="4">
        <v>505224.63</v>
      </c>
      <c r="C39" s="4">
        <v>0</v>
      </c>
      <c r="D39" s="4">
        <v>505224.63</v>
      </c>
      <c r="E39" s="4">
        <v>81245.399999999994</v>
      </c>
      <c r="F39" s="4">
        <v>81245.399999999994</v>
      </c>
      <c r="G39" s="4">
        <v>423979.23</v>
      </c>
    </row>
    <row r="40" spans="1:7" x14ac:dyDescent="0.2">
      <c r="A40" s="41" t="s">
        <v>162</v>
      </c>
      <c r="B40" s="4">
        <v>1977710.62</v>
      </c>
      <c r="C40" s="4">
        <v>-19321.09</v>
      </c>
      <c r="D40" s="4">
        <v>1958389.53</v>
      </c>
      <c r="E40" s="4">
        <v>404224.93</v>
      </c>
      <c r="F40" s="4">
        <v>404224.93</v>
      </c>
      <c r="G40" s="4">
        <v>1554164.6</v>
      </c>
    </row>
    <row r="41" spans="1:7" x14ac:dyDescent="0.2">
      <c r="A41" s="41" t="s">
        <v>163</v>
      </c>
      <c r="B41" s="4">
        <v>2995168.23</v>
      </c>
      <c r="C41" s="4">
        <v>1000000</v>
      </c>
      <c r="D41" s="4">
        <v>3995168.23</v>
      </c>
      <c r="E41" s="4">
        <v>424730.6</v>
      </c>
      <c r="F41" s="4">
        <v>424730.6</v>
      </c>
      <c r="G41" s="4">
        <v>3570437.63</v>
      </c>
    </row>
    <row r="42" spans="1:7" x14ac:dyDescent="0.2">
      <c r="A42" s="41" t="s">
        <v>164</v>
      </c>
      <c r="B42" s="4">
        <v>465973.18</v>
      </c>
      <c r="C42" s="4">
        <v>0</v>
      </c>
      <c r="D42" s="4">
        <v>465973.18</v>
      </c>
      <c r="E42" s="4">
        <v>96531.9</v>
      </c>
      <c r="F42" s="4">
        <v>96531.9</v>
      </c>
      <c r="G42" s="4">
        <v>369441.28000000003</v>
      </c>
    </row>
    <row r="43" spans="1:7" x14ac:dyDescent="0.2">
      <c r="A43" s="41" t="s">
        <v>165</v>
      </c>
      <c r="B43" s="4">
        <v>742283.06</v>
      </c>
      <c r="C43" s="4">
        <v>35990</v>
      </c>
      <c r="D43" s="4">
        <v>778273.06</v>
      </c>
      <c r="E43" s="4">
        <v>149313.04999999999</v>
      </c>
      <c r="F43" s="4">
        <v>149313.04999999999</v>
      </c>
      <c r="G43" s="4">
        <v>628960.01</v>
      </c>
    </row>
    <row r="44" spans="1:7" x14ac:dyDescent="0.2">
      <c r="A44" s="41" t="s">
        <v>166</v>
      </c>
      <c r="B44" s="4">
        <v>3822937.08</v>
      </c>
      <c r="C44" s="4">
        <v>840718</v>
      </c>
      <c r="D44" s="4">
        <v>4663655.08</v>
      </c>
      <c r="E44" s="4">
        <v>986667.91</v>
      </c>
      <c r="F44" s="4">
        <v>986667.91</v>
      </c>
      <c r="G44" s="4">
        <v>3676987.17</v>
      </c>
    </row>
    <row r="45" spans="1:7" x14ac:dyDescent="0.2">
      <c r="A45" s="41" t="s">
        <v>167</v>
      </c>
      <c r="B45" s="4">
        <v>506073.18</v>
      </c>
      <c r="C45" s="4">
        <v>9940</v>
      </c>
      <c r="D45" s="4">
        <v>516013.18</v>
      </c>
      <c r="E45" s="4">
        <v>118069.49</v>
      </c>
      <c r="F45" s="4">
        <v>118069.49</v>
      </c>
      <c r="G45" s="4">
        <v>397943.69</v>
      </c>
    </row>
    <row r="46" spans="1:7" x14ac:dyDescent="0.2">
      <c r="A46" s="24"/>
      <c r="B46" s="4"/>
      <c r="C46" s="4"/>
      <c r="D46" s="4"/>
      <c r="E46" s="4"/>
      <c r="F46" s="4"/>
      <c r="G46" s="4"/>
    </row>
    <row r="47" spans="1:7" x14ac:dyDescent="0.2">
      <c r="A47" s="25" t="s">
        <v>8</v>
      </c>
      <c r="B47" s="8">
        <f t="shared" ref="B47:G47" si="0">SUM(B5:B46)</f>
        <v>297227309.19999993</v>
      </c>
      <c r="C47" s="8">
        <f t="shared" si="0"/>
        <v>53173260.629999995</v>
      </c>
      <c r="D47" s="8">
        <f t="shared" si="0"/>
        <v>350400569.82999992</v>
      </c>
      <c r="E47" s="8">
        <f t="shared" si="0"/>
        <v>84612049.290000007</v>
      </c>
      <c r="F47" s="8">
        <f t="shared" si="0"/>
        <v>84487880.829999998</v>
      </c>
      <c r="G47" s="8">
        <f t="shared" si="0"/>
        <v>265788520.53999996</v>
      </c>
    </row>
    <row r="50" spans="1:7" ht="54.95" customHeight="1" x14ac:dyDescent="0.2">
      <c r="A50" s="44" t="s">
        <v>169</v>
      </c>
      <c r="B50" s="45"/>
      <c r="C50" s="45"/>
      <c r="D50" s="45"/>
      <c r="E50" s="45"/>
      <c r="F50" s="45"/>
      <c r="G50" s="46"/>
    </row>
    <row r="51" spans="1:7" x14ac:dyDescent="0.2">
      <c r="A51" s="18"/>
      <c r="B51" s="20" t="s">
        <v>0</v>
      </c>
      <c r="C51" s="21"/>
      <c r="D51" s="21"/>
      <c r="E51" s="21"/>
      <c r="F51" s="22"/>
      <c r="G51" s="42" t="s">
        <v>1</v>
      </c>
    </row>
    <row r="52" spans="1:7" ht="22.5" x14ac:dyDescent="0.2">
      <c r="A52" s="19" t="s">
        <v>2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43"/>
    </row>
    <row r="53" spans="1:7" x14ac:dyDescent="0.2">
      <c r="A53" s="10"/>
      <c r="B53" s="11"/>
      <c r="C53" s="11"/>
      <c r="D53" s="11"/>
      <c r="E53" s="11"/>
      <c r="F53" s="11"/>
      <c r="G53" s="11"/>
    </row>
    <row r="54" spans="1:7" x14ac:dyDescent="0.2">
      <c r="A54" s="24" t="s">
        <v>9</v>
      </c>
      <c r="B54" s="4">
        <v>0</v>
      </c>
      <c r="C54" s="4">
        <v>0</v>
      </c>
      <c r="D54" s="4">
        <f>B54+C54</f>
        <v>0</v>
      </c>
      <c r="E54" s="4">
        <v>0</v>
      </c>
      <c r="F54" s="4">
        <v>0</v>
      </c>
      <c r="G54" s="4">
        <f>D54-E54</f>
        <v>0</v>
      </c>
    </row>
    <row r="55" spans="1:7" x14ac:dyDescent="0.2">
      <c r="A55" s="24" t="s">
        <v>10</v>
      </c>
      <c r="B55" s="4">
        <v>0</v>
      </c>
      <c r="C55" s="4">
        <v>0</v>
      </c>
      <c r="D55" s="4">
        <f t="shared" ref="D55:D57" si="1">B55+C55</f>
        <v>0</v>
      </c>
      <c r="E55" s="4">
        <v>0</v>
      </c>
      <c r="F55" s="4">
        <v>0</v>
      </c>
      <c r="G55" s="4">
        <f t="shared" ref="G55:G57" si="2">D55-E55</f>
        <v>0</v>
      </c>
    </row>
    <row r="56" spans="1:7" x14ac:dyDescent="0.2">
      <c r="A56" s="24" t="s">
        <v>11</v>
      </c>
      <c r="B56" s="4">
        <v>0</v>
      </c>
      <c r="C56" s="4">
        <v>0</v>
      </c>
      <c r="D56" s="4">
        <f t="shared" si="1"/>
        <v>0</v>
      </c>
      <c r="E56" s="4">
        <v>0</v>
      </c>
      <c r="F56" s="4">
        <v>0</v>
      </c>
      <c r="G56" s="4">
        <f t="shared" si="2"/>
        <v>0</v>
      </c>
    </row>
    <row r="57" spans="1:7" x14ac:dyDescent="0.2">
      <c r="A57" s="24" t="s">
        <v>12</v>
      </c>
      <c r="B57" s="4">
        <v>0</v>
      </c>
      <c r="C57" s="4">
        <v>0</v>
      </c>
      <c r="D57" s="4">
        <f t="shared" si="1"/>
        <v>0</v>
      </c>
      <c r="E57" s="4">
        <v>0</v>
      </c>
      <c r="F57" s="4">
        <v>0</v>
      </c>
      <c r="G57" s="4">
        <f t="shared" si="2"/>
        <v>0</v>
      </c>
    </row>
    <row r="58" spans="1:7" x14ac:dyDescent="0.2">
      <c r="A58" s="2"/>
      <c r="B58" s="4"/>
      <c r="C58" s="4"/>
      <c r="D58" s="4"/>
      <c r="E58" s="4"/>
      <c r="F58" s="4"/>
      <c r="G58" s="4"/>
    </row>
    <row r="59" spans="1:7" x14ac:dyDescent="0.2">
      <c r="A59" s="25" t="s">
        <v>8</v>
      </c>
      <c r="B59" s="8">
        <f t="shared" ref="B59:G59" si="3">SUM(B54:B57)</f>
        <v>0</v>
      </c>
      <c r="C59" s="8">
        <f t="shared" si="3"/>
        <v>0</v>
      </c>
      <c r="D59" s="8">
        <f t="shared" si="3"/>
        <v>0</v>
      </c>
      <c r="E59" s="8">
        <f t="shared" si="3"/>
        <v>0</v>
      </c>
      <c r="F59" s="8">
        <f t="shared" si="3"/>
        <v>0</v>
      </c>
      <c r="G59" s="8">
        <f t="shared" si="3"/>
        <v>0</v>
      </c>
    </row>
    <row r="62" spans="1:7" ht="54.95" customHeight="1" x14ac:dyDescent="0.2">
      <c r="A62" s="44" t="s">
        <v>170</v>
      </c>
      <c r="B62" s="45"/>
      <c r="C62" s="45"/>
      <c r="D62" s="45"/>
      <c r="E62" s="45"/>
      <c r="F62" s="45"/>
      <c r="G62" s="46"/>
    </row>
    <row r="63" spans="1:7" x14ac:dyDescent="0.2">
      <c r="A63" s="18"/>
      <c r="B63" s="20" t="s">
        <v>0</v>
      </c>
      <c r="C63" s="21"/>
      <c r="D63" s="21"/>
      <c r="E63" s="21"/>
      <c r="F63" s="22"/>
      <c r="G63" s="42" t="s">
        <v>1</v>
      </c>
    </row>
    <row r="64" spans="1:7" ht="22.5" x14ac:dyDescent="0.2">
      <c r="A64" s="19" t="s">
        <v>2</v>
      </c>
      <c r="B64" s="3" t="s">
        <v>3</v>
      </c>
      <c r="C64" s="3" t="s">
        <v>4</v>
      </c>
      <c r="D64" s="3" t="s">
        <v>5</v>
      </c>
      <c r="E64" s="3" t="s">
        <v>6</v>
      </c>
      <c r="F64" s="3" t="s">
        <v>7</v>
      </c>
      <c r="G64" s="43"/>
    </row>
    <row r="65" spans="1:7" x14ac:dyDescent="0.2">
      <c r="A65" s="10"/>
      <c r="B65" s="11"/>
      <c r="C65" s="11"/>
      <c r="D65" s="11"/>
      <c r="E65" s="11"/>
      <c r="F65" s="11"/>
      <c r="G65" s="11"/>
    </row>
    <row r="66" spans="1:7" ht="22.5" x14ac:dyDescent="0.2">
      <c r="A66" s="26" t="s">
        <v>13</v>
      </c>
      <c r="B66" s="4">
        <v>25262411.940000001</v>
      </c>
      <c r="C66" s="4">
        <v>5000000</v>
      </c>
      <c r="D66" s="4">
        <f t="shared" ref="D66:D78" si="4">B66+C66</f>
        <v>30262411.940000001</v>
      </c>
      <c r="E66" s="4">
        <v>16065602.970000001</v>
      </c>
      <c r="F66" s="4">
        <v>16065602.970000001</v>
      </c>
      <c r="G66" s="4">
        <f t="shared" ref="G66:G78" si="5">D66-E66</f>
        <v>14196808.970000001</v>
      </c>
    </row>
    <row r="67" spans="1:7" ht="4.5" customHeight="1" x14ac:dyDescent="0.2">
      <c r="A67" s="26"/>
      <c r="B67" s="4"/>
      <c r="C67" s="4"/>
      <c r="D67" s="4"/>
      <c r="E67" s="4"/>
      <c r="F67" s="4"/>
      <c r="G67" s="4"/>
    </row>
    <row r="68" spans="1:7" x14ac:dyDescent="0.2">
      <c r="A68" s="26" t="s">
        <v>14</v>
      </c>
      <c r="B68" s="4">
        <v>0</v>
      </c>
      <c r="C68" s="4">
        <v>0</v>
      </c>
      <c r="D68" s="4">
        <f t="shared" si="4"/>
        <v>0</v>
      </c>
      <c r="E68" s="4">
        <v>0</v>
      </c>
      <c r="F68" s="4">
        <v>0</v>
      </c>
      <c r="G68" s="4">
        <f t="shared" si="5"/>
        <v>0</v>
      </c>
    </row>
    <row r="69" spans="1:7" ht="5.25" customHeight="1" x14ac:dyDescent="0.2">
      <c r="A69" s="26"/>
      <c r="B69" s="4"/>
      <c r="C69" s="4"/>
      <c r="D69" s="4"/>
      <c r="E69" s="4"/>
      <c r="F69" s="4"/>
      <c r="G69" s="4"/>
    </row>
    <row r="70" spans="1:7" ht="22.5" x14ac:dyDescent="0.2">
      <c r="A70" s="26" t="s">
        <v>15</v>
      </c>
      <c r="B70" s="4">
        <v>0</v>
      </c>
      <c r="C70" s="4">
        <v>0</v>
      </c>
      <c r="D70" s="4">
        <f t="shared" si="4"/>
        <v>0</v>
      </c>
      <c r="E70" s="4">
        <v>0</v>
      </c>
      <c r="F70" s="4">
        <v>0</v>
      </c>
      <c r="G70" s="4">
        <f t="shared" si="5"/>
        <v>0</v>
      </c>
    </row>
    <row r="71" spans="1:7" x14ac:dyDescent="0.2">
      <c r="A71" s="26"/>
      <c r="B71" s="4"/>
      <c r="C71" s="4"/>
      <c r="D71" s="4"/>
      <c r="E71" s="4"/>
      <c r="F71" s="4"/>
      <c r="G71" s="4"/>
    </row>
    <row r="72" spans="1:7" ht="22.5" x14ac:dyDescent="0.2">
      <c r="A72" s="26" t="s">
        <v>16</v>
      </c>
      <c r="B72" s="4">
        <v>0</v>
      </c>
      <c r="C72" s="4">
        <v>0</v>
      </c>
      <c r="D72" s="4">
        <f t="shared" si="4"/>
        <v>0</v>
      </c>
      <c r="E72" s="4">
        <v>0</v>
      </c>
      <c r="F72" s="4">
        <v>0</v>
      </c>
      <c r="G72" s="4">
        <f t="shared" si="5"/>
        <v>0</v>
      </c>
    </row>
    <row r="73" spans="1:7" ht="8.25" customHeight="1" x14ac:dyDescent="0.2">
      <c r="A73" s="26"/>
      <c r="B73" s="4"/>
      <c r="C73" s="4"/>
      <c r="D73" s="4"/>
      <c r="E73" s="4"/>
      <c r="F73" s="4"/>
      <c r="G73" s="4"/>
    </row>
    <row r="74" spans="1:7" ht="22.5" x14ac:dyDescent="0.2">
      <c r="A74" s="26" t="s">
        <v>17</v>
      </c>
      <c r="B74" s="4">
        <v>0</v>
      </c>
      <c r="C74" s="4">
        <v>0</v>
      </c>
      <c r="D74" s="4">
        <f t="shared" si="4"/>
        <v>0</v>
      </c>
      <c r="E74" s="4">
        <v>0</v>
      </c>
      <c r="F74" s="4">
        <v>0</v>
      </c>
      <c r="G74" s="4">
        <f t="shared" si="5"/>
        <v>0</v>
      </c>
    </row>
    <row r="75" spans="1:7" x14ac:dyDescent="0.2">
      <c r="A75" s="26"/>
      <c r="B75" s="4"/>
      <c r="C75" s="4"/>
      <c r="D75" s="4"/>
      <c r="E75" s="4"/>
      <c r="F75" s="4"/>
      <c r="G75" s="4"/>
    </row>
    <row r="76" spans="1:7" ht="22.5" x14ac:dyDescent="0.2">
      <c r="A76" s="35" t="s">
        <v>18</v>
      </c>
      <c r="B76" s="4">
        <v>0</v>
      </c>
      <c r="C76" s="4">
        <v>0</v>
      </c>
      <c r="D76" s="4">
        <f t="shared" si="4"/>
        <v>0</v>
      </c>
      <c r="E76" s="4">
        <v>0</v>
      </c>
      <c r="F76" s="4">
        <v>0</v>
      </c>
      <c r="G76" s="4">
        <f t="shared" si="5"/>
        <v>0</v>
      </c>
    </row>
    <row r="77" spans="1:7" ht="7.5" customHeight="1" x14ac:dyDescent="0.2">
      <c r="A77" s="26"/>
      <c r="B77" s="4"/>
      <c r="C77" s="4"/>
      <c r="D77" s="4"/>
      <c r="E77" s="4"/>
      <c r="F77" s="4"/>
      <c r="G77" s="4"/>
    </row>
    <row r="78" spans="1:7" x14ac:dyDescent="0.2">
      <c r="A78" s="26" t="s">
        <v>19</v>
      </c>
      <c r="B78" s="4">
        <v>0</v>
      </c>
      <c r="C78" s="4">
        <v>0</v>
      </c>
      <c r="D78" s="4">
        <f t="shared" si="4"/>
        <v>0</v>
      </c>
      <c r="E78" s="4">
        <v>0</v>
      </c>
      <c r="F78" s="4">
        <v>0</v>
      </c>
      <c r="G78" s="4">
        <f t="shared" si="5"/>
        <v>0</v>
      </c>
    </row>
    <row r="79" spans="1:7" ht="6" customHeight="1" x14ac:dyDescent="0.2">
      <c r="A79" s="26"/>
      <c r="B79" s="12"/>
      <c r="C79" s="12"/>
      <c r="D79" s="12"/>
      <c r="E79" s="12"/>
      <c r="F79" s="12"/>
      <c r="G79" s="12"/>
    </row>
    <row r="80" spans="1:7" x14ac:dyDescent="0.2">
      <c r="A80" s="26" t="s">
        <v>20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</row>
    <row r="81" spans="1:7" x14ac:dyDescent="0.2">
      <c r="A81" s="27"/>
      <c r="B81" s="13"/>
      <c r="C81" s="13"/>
      <c r="D81" s="13"/>
      <c r="E81" s="13"/>
      <c r="F81" s="13"/>
      <c r="G81" s="13"/>
    </row>
    <row r="82" spans="1:7" x14ac:dyDescent="0.2">
      <c r="A82" s="25" t="s">
        <v>8</v>
      </c>
      <c r="B82" s="8">
        <v>25262411.940000001</v>
      </c>
      <c r="C82" s="8">
        <v>5000000</v>
      </c>
      <c r="D82" s="8">
        <v>30262411.940000001</v>
      </c>
      <c r="E82" s="8">
        <v>16065602.970000001</v>
      </c>
      <c r="F82" s="8">
        <v>16065602.970000001</v>
      </c>
      <c r="G82" s="8">
        <v>14196808.970000001</v>
      </c>
    </row>
    <row r="86" spans="1:7" ht="17.25" customHeight="1" x14ac:dyDescent="0.2">
      <c r="A86" s="58"/>
      <c r="B86" s="57"/>
      <c r="C86" s="57"/>
      <c r="D86" s="58"/>
      <c r="E86" s="58"/>
      <c r="F86" s="58"/>
    </row>
    <row r="87" spans="1:7" ht="12" x14ac:dyDescent="0.2">
      <c r="A87" s="59" t="s">
        <v>174</v>
      </c>
      <c r="B87" s="57"/>
      <c r="C87" s="57"/>
      <c r="D87" s="55" t="s">
        <v>175</v>
      </c>
      <c r="E87" s="55"/>
      <c r="F87" s="55"/>
    </row>
    <row r="88" spans="1:7" ht="57" customHeight="1" x14ac:dyDescent="0.2">
      <c r="A88" s="60" t="s">
        <v>176</v>
      </c>
      <c r="B88" s="57"/>
      <c r="C88" s="57"/>
      <c r="D88" s="56" t="s">
        <v>177</v>
      </c>
      <c r="E88" s="56"/>
      <c r="F88" s="56"/>
    </row>
    <row r="89" spans="1:7" ht="12" x14ac:dyDescent="0.2">
      <c r="A89" s="59" t="s">
        <v>178</v>
      </c>
      <c r="B89" s="57"/>
      <c r="C89" s="57"/>
      <c r="D89" s="57"/>
      <c r="E89" s="57"/>
      <c r="F89" s="57"/>
    </row>
    <row r="90" spans="1:7" ht="12" x14ac:dyDescent="0.2">
      <c r="A90" s="59" t="s">
        <v>179</v>
      </c>
      <c r="B90" s="57"/>
      <c r="C90" s="57"/>
      <c r="D90" s="57"/>
      <c r="E90" s="57"/>
      <c r="F90" s="57"/>
    </row>
  </sheetData>
  <sheetProtection formatCells="0" formatColumns="0" formatRows="0" insertRows="0" deleteRows="0" autoFilter="0"/>
  <mergeCells count="8">
    <mergeCell ref="D87:F87"/>
    <mergeCell ref="D88:F88"/>
    <mergeCell ref="G2:G3"/>
    <mergeCell ref="G51:G52"/>
    <mergeCell ref="G63:G64"/>
    <mergeCell ref="A1:G1"/>
    <mergeCell ref="A50:G50"/>
    <mergeCell ref="A62:G6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showGridLines="0" workbookViewId="0">
      <selection activeCell="B22" sqref="B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171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28"/>
      <c r="B4" s="7"/>
      <c r="C4" s="7"/>
      <c r="D4" s="7"/>
      <c r="E4" s="7"/>
      <c r="F4" s="7"/>
      <c r="G4" s="7"/>
    </row>
    <row r="5" spans="1:7" x14ac:dyDescent="0.2">
      <c r="A5" s="40" t="s">
        <v>21</v>
      </c>
      <c r="B5" s="4">
        <v>259273535.63</v>
      </c>
      <c r="C5" s="4">
        <v>17341254.670000002</v>
      </c>
      <c r="D5" s="4">
        <f>B5+C5</f>
        <v>276614790.30000001</v>
      </c>
      <c r="E5" s="4">
        <v>66547959.859999999</v>
      </c>
      <c r="F5" s="4">
        <v>66423791.399999999</v>
      </c>
      <c r="G5" s="4">
        <f>D5-E5</f>
        <v>210066830.44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22</v>
      </c>
      <c r="B7" s="4">
        <v>28430536</v>
      </c>
      <c r="C7" s="4">
        <v>35769012.630000003</v>
      </c>
      <c r="D7" s="4">
        <f>B7+C7</f>
        <v>64199548.630000003</v>
      </c>
      <c r="E7" s="4">
        <v>15863117.43</v>
      </c>
      <c r="F7" s="4">
        <v>15863117.43</v>
      </c>
      <c r="G7" s="4">
        <f>D7-E7</f>
        <v>48336431.200000003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23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24</v>
      </c>
      <c r="B11" s="4">
        <v>9523237.5700000003</v>
      </c>
      <c r="C11" s="4">
        <v>62993.33</v>
      </c>
      <c r="D11" s="4">
        <f>B11+C11</f>
        <v>9586230.9000000004</v>
      </c>
      <c r="E11" s="4">
        <v>2200972</v>
      </c>
      <c r="F11" s="4">
        <v>2200972</v>
      </c>
      <c r="G11" s="4">
        <f>D11-E11</f>
        <v>7385258.9000000004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25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8</v>
      </c>
      <c r="B15" s="6">
        <f t="shared" ref="B15:G15" si="0">SUM(B5+B7+B9+B11+B13)</f>
        <v>297227309.19999999</v>
      </c>
      <c r="C15" s="6">
        <f t="shared" si="0"/>
        <v>53173260.630000003</v>
      </c>
      <c r="D15" s="6">
        <f t="shared" si="0"/>
        <v>350400569.82999998</v>
      </c>
      <c r="E15" s="6">
        <f t="shared" si="0"/>
        <v>84612049.289999992</v>
      </c>
      <c r="F15" s="6">
        <f t="shared" si="0"/>
        <v>84487880.829999998</v>
      </c>
      <c r="G15" s="6">
        <f t="shared" si="0"/>
        <v>265788520.53999999</v>
      </c>
    </row>
    <row r="20" spans="1:6" x14ac:dyDescent="0.2">
      <c r="A20" s="63"/>
      <c r="B20" s="61"/>
      <c r="C20" s="61"/>
      <c r="D20" s="63"/>
      <c r="E20" s="63"/>
      <c r="F20" s="63"/>
    </row>
    <row r="21" spans="1:6" ht="12" x14ac:dyDescent="0.2">
      <c r="A21" s="64" t="s">
        <v>174</v>
      </c>
      <c r="B21" s="61"/>
      <c r="C21" s="61"/>
      <c r="D21" s="55" t="s">
        <v>175</v>
      </c>
      <c r="E21" s="55"/>
      <c r="F21" s="55"/>
    </row>
    <row r="22" spans="1:6" ht="65.25" customHeight="1" x14ac:dyDescent="0.2">
      <c r="A22" s="65" t="s">
        <v>176</v>
      </c>
      <c r="B22" s="61"/>
      <c r="C22" s="61"/>
      <c r="D22" s="56" t="s">
        <v>177</v>
      </c>
      <c r="E22" s="56"/>
      <c r="F22" s="56"/>
    </row>
    <row r="23" spans="1:6" ht="12" x14ac:dyDescent="0.2">
      <c r="A23" s="64" t="s">
        <v>178</v>
      </c>
      <c r="B23" s="61"/>
      <c r="C23" s="61"/>
      <c r="D23" s="61"/>
      <c r="E23" s="61"/>
      <c r="F23" s="61"/>
    </row>
    <row r="24" spans="1:6" ht="12" x14ac:dyDescent="0.2">
      <c r="A24" s="64" t="s">
        <v>179</v>
      </c>
      <c r="B24" s="61"/>
      <c r="C24" s="61"/>
      <c r="D24" s="61"/>
      <c r="E24" s="61"/>
      <c r="F24" s="61"/>
    </row>
  </sheetData>
  <sheetProtection formatCells="0" formatColumns="0" formatRows="0" autoFilter="0"/>
  <mergeCells count="4">
    <mergeCell ref="G2:G3"/>
    <mergeCell ref="A1:G1"/>
    <mergeCell ref="D21:F21"/>
    <mergeCell ref="D22:F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showGridLines="0" topLeftCell="A46" workbookViewId="0">
      <selection activeCell="C82" sqref="C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4" t="s">
        <v>172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34" t="s">
        <v>26</v>
      </c>
      <c r="B4" s="37">
        <v>162579430.82999998</v>
      </c>
      <c r="C4" s="37">
        <v>3559287.21</v>
      </c>
      <c r="D4" s="37">
        <v>166138718.03999999</v>
      </c>
      <c r="E4" s="37">
        <v>34435155.810000002</v>
      </c>
      <c r="F4" s="37">
        <v>34435155.810000002</v>
      </c>
      <c r="G4" s="37">
        <v>131703562.22999999</v>
      </c>
    </row>
    <row r="5" spans="1:7" x14ac:dyDescent="0.2">
      <c r="A5" s="31" t="s">
        <v>27</v>
      </c>
      <c r="B5" s="4">
        <v>91623397.939999998</v>
      </c>
      <c r="C5" s="4">
        <v>459919.4</v>
      </c>
      <c r="D5" s="4">
        <v>92083317.340000004</v>
      </c>
      <c r="E5" s="4">
        <v>21881078</v>
      </c>
      <c r="F5" s="4">
        <v>21881078</v>
      </c>
      <c r="G5" s="4">
        <v>70202239.340000004</v>
      </c>
    </row>
    <row r="6" spans="1:7" x14ac:dyDescent="0.2">
      <c r="A6" s="31" t="s">
        <v>28</v>
      </c>
      <c r="B6" s="4">
        <v>444000</v>
      </c>
      <c r="C6" s="4">
        <v>266400</v>
      </c>
      <c r="D6" s="4">
        <v>710400</v>
      </c>
      <c r="E6" s="4">
        <v>117700</v>
      </c>
      <c r="F6" s="4">
        <v>117700</v>
      </c>
      <c r="G6" s="4">
        <v>592700</v>
      </c>
    </row>
    <row r="7" spans="1:7" x14ac:dyDescent="0.2">
      <c r="A7" s="31" t="s">
        <v>29</v>
      </c>
      <c r="B7" s="4">
        <v>21776147.82</v>
      </c>
      <c r="C7" s="4">
        <v>353301.16</v>
      </c>
      <c r="D7" s="4">
        <v>22129448.98</v>
      </c>
      <c r="E7" s="4">
        <v>384122.07</v>
      </c>
      <c r="F7" s="4">
        <v>384122.07</v>
      </c>
      <c r="G7" s="4">
        <v>21745326.91</v>
      </c>
    </row>
    <row r="8" spans="1:7" x14ac:dyDescent="0.2">
      <c r="A8" s="31" t="s">
        <v>30</v>
      </c>
      <c r="B8" s="4">
        <v>607500</v>
      </c>
      <c r="C8" s="4">
        <v>0</v>
      </c>
      <c r="D8" s="4">
        <v>607500</v>
      </c>
      <c r="E8" s="4">
        <v>81903.06</v>
      </c>
      <c r="F8" s="4">
        <v>81903.06</v>
      </c>
      <c r="G8" s="4">
        <v>525596.93999999994</v>
      </c>
    </row>
    <row r="9" spans="1:7" x14ac:dyDescent="0.2">
      <c r="A9" s="31" t="s">
        <v>31</v>
      </c>
      <c r="B9" s="4">
        <v>48128385.07</v>
      </c>
      <c r="C9" s="4">
        <v>2479666.65</v>
      </c>
      <c r="D9" s="4">
        <v>50608051.719999999</v>
      </c>
      <c r="E9" s="4">
        <v>11970352.68</v>
      </c>
      <c r="F9" s="4">
        <v>11970352.68</v>
      </c>
      <c r="G9" s="4">
        <v>38637699.039999999</v>
      </c>
    </row>
    <row r="10" spans="1:7" x14ac:dyDescent="0.2">
      <c r="A10" s="31" t="s">
        <v>32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31" t="s">
        <v>33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34" t="s">
        <v>34</v>
      </c>
      <c r="B12" s="38">
        <v>21707940</v>
      </c>
      <c r="C12" s="38">
        <v>467140.56000000006</v>
      </c>
      <c r="D12" s="38">
        <v>22175080.559999999</v>
      </c>
      <c r="E12" s="38">
        <v>6593466.8600000003</v>
      </c>
      <c r="F12" s="38">
        <v>6505866</v>
      </c>
      <c r="G12" s="38">
        <v>15581613.699999999</v>
      </c>
    </row>
    <row r="13" spans="1:7" x14ac:dyDescent="0.2">
      <c r="A13" s="31" t="s">
        <v>35</v>
      </c>
      <c r="B13" s="4">
        <v>1430730</v>
      </c>
      <c r="C13" s="4">
        <v>31934</v>
      </c>
      <c r="D13" s="4">
        <v>1462664</v>
      </c>
      <c r="E13" s="4">
        <v>323694.63</v>
      </c>
      <c r="F13" s="4">
        <v>299350.7</v>
      </c>
      <c r="G13" s="4">
        <v>1138969.3700000001</v>
      </c>
    </row>
    <row r="14" spans="1:7" x14ac:dyDescent="0.2">
      <c r="A14" s="31" t="s">
        <v>36</v>
      </c>
      <c r="B14" s="4">
        <v>1735700</v>
      </c>
      <c r="C14" s="4">
        <v>-5000</v>
      </c>
      <c r="D14" s="4">
        <v>1730700</v>
      </c>
      <c r="E14" s="4">
        <v>387728.4</v>
      </c>
      <c r="F14" s="4">
        <v>387728.4</v>
      </c>
      <c r="G14" s="4">
        <v>1342971.6</v>
      </c>
    </row>
    <row r="15" spans="1:7" x14ac:dyDescent="0.2">
      <c r="A15" s="31" t="s">
        <v>37</v>
      </c>
      <c r="B15" s="4">
        <v>5000</v>
      </c>
      <c r="C15" s="4">
        <v>0</v>
      </c>
      <c r="D15" s="4">
        <v>5000</v>
      </c>
      <c r="E15" s="4">
        <v>0</v>
      </c>
      <c r="F15" s="4">
        <v>0</v>
      </c>
      <c r="G15" s="4">
        <v>5000</v>
      </c>
    </row>
    <row r="16" spans="1:7" x14ac:dyDescent="0.2">
      <c r="A16" s="31" t="s">
        <v>38</v>
      </c>
      <c r="B16" s="4">
        <v>1753100</v>
      </c>
      <c r="C16" s="4">
        <v>370175</v>
      </c>
      <c r="D16" s="4">
        <v>2123275</v>
      </c>
      <c r="E16" s="4">
        <v>469529.52</v>
      </c>
      <c r="F16" s="4">
        <v>416477.59</v>
      </c>
      <c r="G16" s="4">
        <v>1653745.48</v>
      </c>
    </row>
    <row r="17" spans="1:7" x14ac:dyDescent="0.2">
      <c r="A17" s="31" t="s">
        <v>39</v>
      </c>
      <c r="B17" s="4">
        <v>437400</v>
      </c>
      <c r="C17" s="4">
        <v>22640</v>
      </c>
      <c r="D17" s="4">
        <v>460040</v>
      </c>
      <c r="E17" s="4">
        <v>132825.19</v>
      </c>
      <c r="F17" s="4">
        <v>132825.19</v>
      </c>
      <c r="G17" s="4">
        <v>327214.81</v>
      </c>
    </row>
    <row r="18" spans="1:7" x14ac:dyDescent="0.2">
      <c r="A18" s="31" t="s">
        <v>40</v>
      </c>
      <c r="B18" s="4">
        <v>13644400</v>
      </c>
      <c r="C18" s="4">
        <v>-301381.03999999998</v>
      </c>
      <c r="D18" s="4">
        <v>13343018.960000001</v>
      </c>
      <c r="E18" s="4">
        <v>4657931.33</v>
      </c>
      <c r="F18" s="4">
        <v>4654626.33</v>
      </c>
      <c r="G18" s="4">
        <v>8685087.6300000008</v>
      </c>
    </row>
    <row r="19" spans="1:7" x14ac:dyDescent="0.2">
      <c r="A19" s="31" t="s">
        <v>41</v>
      </c>
      <c r="B19" s="4">
        <v>244000</v>
      </c>
      <c r="C19" s="4">
        <v>135677.6</v>
      </c>
      <c r="D19" s="4">
        <v>379677.6</v>
      </c>
      <c r="E19" s="4">
        <v>51883</v>
      </c>
      <c r="F19" s="4">
        <v>51028</v>
      </c>
      <c r="G19" s="4">
        <v>327794.59999999998</v>
      </c>
    </row>
    <row r="20" spans="1:7" x14ac:dyDescent="0.2">
      <c r="A20" s="31" t="s">
        <v>42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31" t="s">
        <v>43</v>
      </c>
      <c r="B21" s="4">
        <v>2457610</v>
      </c>
      <c r="C21" s="4">
        <v>213095</v>
      </c>
      <c r="D21" s="4">
        <v>2670705</v>
      </c>
      <c r="E21" s="4">
        <v>569874.79</v>
      </c>
      <c r="F21" s="4">
        <v>563829.79</v>
      </c>
      <c r="G21" s="4">
        <v>2100830.21</v>
      </c>
    </row>
    <row r="22" spans="1:7" x14ac:dyDescent="0.2">
      <c r="A22" s="34" t="s">
        <v>44</v>
      </c>
      <c r="B22" s="38">
        <v>31031141.299999997</v>
      </c>
      <c r="C22" s="38">
        <v>6114826.9000000004</v>
      </c>
      <c r="D22" s="38">
        <v>37145968.199999996</v>
      </c>
      <c r="E22" s="38">
        <v>8334820.8300000001</v>
      </c>
      <c r="F22" s="38">
        <v>8298253.2300000004</v>
      </c>
      <c r="G22" s="38">
        <v>28811147.369999997</v>
      </c>
    </row>
    <row r="23" spans="1:7" x14ac:dyDescent="0.2">
      <c r="A23" s="31" t="s">
        <v>45</v>
      </c>
      <c r="B23" s="4">
        <v>4355020.7999999998</v>
      </c>
      <c r="C23" s="4">
        <v>95784</v>
      </c>
      <c r="D23" s="4">
        <v>4450804.8</v>
      </c>
      <c r="E23" s="4">
        <v>964739.5</v>
      </c>
      <c r="F23" s="4">
        <v>964739.5</v>
      </c>
      <c r="G23" s="4">
        <v>3486065.3</v>
      </c>
    </row>
    <row r="24" spans="1:7" x14ac:dyDescent="0.2">
      <c r="A24" s="31" t="s">
        <v>46</v>
      </c>
      <c r="B24" s="4">
        <v>1730001</v>
      </c>
      <c r="C24" s="4">
        <v>2250000</v>
      </c>
      <c r="D24" s="4">
        <v>3980001</v>
      </c>
      <c r="E24" s="4">
        <v>694726.34</v>
      </c>
      <c r="F24" s="4">
        <v>694726.34</v>
      </c>
      <c r="G24" s="4">
        <v>3285274.66</v>
      </c>
    </row>
    <row r="25" spans="1:7" x14ac:dyDescent="0.2">
      <c r="A25" s="31" t="s">
        <v>47</v>
      </c>
      <c r="B25" s="4">
        <v>2054368.08</v>
      </c>
      <c r="C25" s="4">
        <v>189616.64000000001</v>
      </c>
      <c r="D25" s="4">
        <v>2243984.7200000002</v>
      </c>
      <c r="E25" s="4">
        <v>622452.1</v>
      </c>
      <c r="F25" s="4">
        <v>597210.5</v>
      </c>
      <c r="G25" s="4">
        <v>1621532.62</v>
      </c>
    </row>
    <row r="26" spans="1:7" x14ac:dyDescent="0.2">
      <c r="A26" s="31" t="s">
        <v>48</v>
      </c>
      <c r="B26" s="4">
        <v>1018000</v>
      </c>
      <c r="C26" s="4">
        <v>112480</v>
      </c>
      <c r="D26" s="4">
        <v>1130480</v>
      </c>
      <c r="E26" s="4">
        <v>57383.26</v>
      </c>
      <c r="F26" s="4">
        <v>57383.26</v>
      </c>
      <c r="G26" s="4">
        <v>1073096.74</v>
      </c>
    </row>
    <row r="27" spans="1:7" x14ac:dyDescent="0.2">
      <c r="A27" s="31" t="s">
        <v>49</v>
      </c>
      <c r="B27" s="4">
        <v>1618500</v>
      </c>
      <c r="C27" s="4">
        <v>387733</v>
      </c>
      <c r="D27" s="4">
        <v>2006233</v>
      </c>
      <c r="E27" s="4">
        <v>611407.48</v>
      </c>
      <c r="F27" s="4">
        <v>605081.48</v>
      </c>
      <c r="G27" s="4">
        <v>1394825.52</v>
      </c>
    </row>
    <row r="28" spans="1:7" x14ac:dyDescent="0.2">
      <c r="A28" s="31" t="s">
        <v>50</v>
      </c>
      <c r="B28" s="4">
        <v>1628000</v>
      </c>
      <c r="C28" s="4">
        <v>161666</v>
      </c>
      <c r="D28" s="4">
        <v>1789666</v>
      </c>
      <c r="E28" s="4">
        <v>260251.36</v>
      </c>
      <c r="F28" s="4">
        <v>255251.36</v>
      </c>
      <c r="G28" s="4">
        <v>1529414.6400000001</v>
      </c>
    </row>
    <row r="29" spans="1:7" x14ac:dyDescent="0.2">
      <c r="A29" s="31" t="s">
        <v>51</v>
      </c>
      <c r="B29" s="4">
        <v>322600</v>
      </c>
      <c r="C29" s="4">
        <v>49890.239999999998</v>
      </c>
      <c r="D29" s="4">
        <v>372490.23999999999</v>
      </c>
      <c r="E29" s="4">
        <v>27451.99</v>
      </c>
      <c r="F29" s="4">
        <v>27451.99</v>
      </c>
      <c r="G29" s="4">
        <v>345038.25</v>
      </c>
    </row>
    <row r="30" spans="1:7" x14ac:dyDescent="0.2">
      <c r="A30" s="31" t="s">
        <v>52</v>
      </c>
      <c r="B30" s="4">
        <v>5883581.1299999999</v>
      </c>
      <c r="C30" s="4">
        <v>1295418.8700000001</v>
      </c>
      <c r="D30" s="4">
        <v>7179000</v>
      </c>
      <c r="E30" s="4">
        <v>1239464.8600000001</v>
      </c>
      <c r="F30" s="4">
        <v>1239464.8600000001</v>
      </c>
      <c r="G30" s="4">
        <v>5939535.1399999997</v>
      </c>
    </row>
    <row r="31" spans="1:7" x14ac:dyDescent="0.2">
      <c r="A31" s="31" t="s">
        <v>53</v>
      </c>
      <c r="B31" s="4">
        <v>12421070.289999999</v>
      </c>
      <c r="C31" s="4">
        <v>1572238.15</v>
      </c>
      <c r="D31" s="4">
        <v>13993308.439999999</v>
      </c>
      <c r="E31" s="4">
        <v>3856943.94</v>
      </c>
      <c r="F31" s="4">
        <v>3856943.94</v>
      </c>
      <c r="G31" s="4">
        <v>10136364.5</v>
      </c>
    </row>
    <row r="32" spans="1:7" x14ac:dyDescent="0.2">
      <c r="A32" s="34" t="s">
        <v>54</v>
      </c>
      <c r="B32" s="38">
        <v>53478261.07</v>
      </c>
      <c r="C32" s="38">
        <v>7262993.3300000001</v>
      </c>
      <c r="D32" s="38">
        <v>60741254.399999999</v>
      </c>
      <c r="E32" s="38">
        <v>19385488.359999999</v>
      </c>
      <c r="F32" s="38">
        <v>19385488.359999999</v>
      </c>
      <c r="G32" s="38">
        <v>41355766.039999999</v>
      </c>
    </row>
    <row r="33" spans="1:7" x14ac:dyDescent="0.2">
      <c r="A33" s="31" t="s">
        <v>55</v>
      </c>
      <c r="B33" s="4">
        <v>25262411.940000001</v>
      </c>
      <c r="C33" s="4">
        <v>5000000</v>
      </c>
      <c r="D33" s="4">
        <v>30262411.940000001</v>
      </c>
      <c r="E33" s="4">
        <v>16065602.970000001</v>
      </c>
      <c r="F33" s="4">
        <v>16065602.970000001</v>
      </c>
      <c r="G33" s="4">
        <v>14196808.970000001</v>
      </c>
    </row>
    <row r="34" spans="1:7" x14ac:dyDescent="0.2">
      <c r="A34" s="31" t="s">
        <v>56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31" t="s">
        <v>57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31" t="s">
        <v>58</v>
      </c>
      <c r="B36" s="4">
        <v>18692611.559999999</v>
      </c>
      <c r="C36" s="4">
        <v>2200000</v>
      </c>
      <c r="D36" s="4">
        <v>20892611.559999999</v>
      </c>
      <c r="E36" s="4">
        <v>1118913.3899999999</v>
      </c>
      <c r="F36" s="4">
        <v>1118913.3899999999</v>
      </c>
      <c r="G36" s="4">
        <v>19773698.169999998</v>
      </c>
    </row>
    <row r="37" spans="1:7" x14ac:dyDescent="0.2">
      <c r="A37" s="31" t="s">
        <v>24</v>
      </c>
      <c r="B37" s="4">
        <v>9523237.5700000003</v>
      </c>
      <c r="C37" s="4">
        <v>62993.33</v>
      </c>
      <c r="D37" s="4">
        <v>9586230.9000000004</v>
      </c>
      <c r="E37" s="4">
        <v>2200972</v>
      </c>
      <c r="F37" s="4">
        <v>2200972</v>
      </c>
      <c r="G37" s="4">
        <v>7385258.9000000004</v>
      </c>
    </row>
    <row r="38" spans="1:7" x14ac:dyDescent="0.2">
      <c r="A38" s="31" t="s">
        <v>59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31" t="s">
        <v>60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31" t="s">
        <v>61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31" t="s">
        <v>62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34" t="s">
        <v>63</v>
      </c>
      <c r="B42" s="38">
        <v>745000</v>
      </c>
      <c r="C42" s="38">
        <v>943472</v>
      </c>
      <c r="D42" s="38">
        <v>1688472</v>
      </c>
      <c r="E42" s="38">
        <v>290524.83</v>
      </c>
      <c r="F42" s="38">
        <v>290524.83</v>
      </c>
      <c r="G42" s="38">
        <v>1397947.17</v>
      </c>
    </row>
    <row r="43" spans="1:7" x14ac:dyDescent="0.2">
      <c r="A43" s="31" t="s">
        <v>64</v>
      </c>
      <c r="B43" s="4">
        <v>350000</v>
      </c>
      <c r="C43" s="4">
        <v>271265</v>
      </c>
      <c r="D43" s="4">
        <v>621265</v>
      </c>
      <c r="E43" s="4">
        <v>166464</v>
      </c>
      <c r="F43" s="4">
        <v>166464</v>
      </c>
      <c r="G43" s="4">
        <v>454801</v>
      </c>
    </row>
    <row r="44" spans="1:7" x14ac:dyDescent="0.2">
      <c r="A44" s="31" t="s">
        <v>65</v>
      </c>
      <c r="B44" s="4">
        <v>50000</v>
      </c>
      <c r="C44" s="4">
        <v>0</v>
      </c>
      <c r="D44" s="4">
        <v>50000</v>
      </c>
      <c r="E44" s="4">
        <v>0</v>
      </c>
      <c r="F44" s="4">
        <v>0</v>
      </c>
      <c r="G44" s="4">
        <v>50000</v>
      </c>
    </row>
    <row r="45" spans="1:7" x14ac:dyDescent="0.2">
      <c r="A45" s="31" t="s">
        <v>66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31" t="s">
        <v>67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">
      <c r="A47" s="31" t="s">
        <v>68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31" t="s">
        <v>69</v>
      </c>
      <c r="B48" s="4">
        <v>0</v>
      </c>
      <c r="C48" s="4">
        <v>325707</v>
      </c>
      <c r="D48" s="4">
        <v>325707</v>
      </c>
      <c r="E48" s="4">
        <v>82097</v>
      </c>
      <c r="F48" s="4">
        <v>82097</v>
      </c>
      <c r="G48" s="4">
        <v>243610</v>
      </c>
    </row>
    <row r="49" spans="1:7" x14ac:dyDescent="0.2">
      <c r="A49" s="31" t="s">
        <v>70</v>
      </c>
      <c r="B49" s="4">
        <v>320000</v>
      </c>
      <c r="C49" s="4">
        <v>0</v>
      </c>
      <c r="D49" s="4">
        <v>320000</v>
      </c>
      <c r="E49" s="4">
        <v>41963.83</v>
      </c>
      <c r="F49" s="4">
        <v>41963.83</v>
      </c>
      <c r="G49" s="4">
        <v>278036.17</v>
      </c>
    </row>
    <row r="50" spans="1:7" x14ac:dyDescent="0.2">
      <c r="A50" s="31" t="s">
        <v>71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s="31" t="s">
        <v>72</v>
      </c>
      <c r="B51" s="4">
        <v>25000</v>
      </c>
      <c r="C51" s="4">
        <v>346500</v>
      </c>
      <c r="D51" s="4">
        <v>371500</v>
      </c>
      <c r="E51" s="4">
        <v>0</v>
      </c>
      <c r="F51" s="4">
        <v>0</v>
      </c>
      <c r="G51" s="4">
        <v>371500</v>
      </c>
    </row>
    <row r="52" spans="1:7" x14ac:dyDescent="0.2">
      <c r="A52" s="34" t="s">
        <v>73</v>
      </c>
      <c r="B52" s="38">
        <v>0</v>
      </c>
      <c r="C52" s="38">
        <v>31113468.560000002</v>
      </c>
      <c r="D52" s="38">
        <v>31113468.560000002</v>
      </c>
      <c r="E52" s="38">
        <v>15572592.6</v>
      </c>
      <c r="F52" s="38">
        <v>15572592.6</v>
      </c>
      <c r="G52" s="38">
        <v>15540875.960000003</v>
      </c>
    </row>
    <row r="53" spans="1:7" x14ac:dyDescent="0.2">
      <c r="A53" s="31" t="s">
        <v>74</v>
      </c>
      <c r="B53" s="4">
        <v>0</v>
      </c>
      <c r="C53" s="4">
        <v>26212167.800000001</v>
      </c>
      <c r="D53" s="4">
        <v>26212167.800000001</v>
      </c>
      <c r="E53" s="4">
        <v>14152291.84</v>
      </c>
      <c r="F53" s="4">
        <v>14152291.84</v>
      </c>
      <c r="G53" s="4">
        <v>12059875.960000001</v>
      </c>
    </row>
    <row r="54" spans="1:7" x14ac:dyDescent="0.2">
      <c r="A54" s="31" t="s">
        <v>75</v>
      </c>
      <c r="B54" s="4">
        <v>0</v>
      </c>
      <c r="C54" s="4">
        <v>4901300.76</v>
      </c>
      <c r="D54" s="4">
        <v>4901300.76</v>
      </c>
      <c r="E54" s="4">
        <v>1420300.76</v>
      </c>
      <c r="F54" s="4">
        <v>1420300.76</v>
      </c>
      <c r="G54" s="4">
        <v>3481000</v>
      </c>
    </row>
    <row r="55" spans="1:7" x14ac:dyDescent="0.2">
      <c r="A55" s="31" t="s">
        <v>76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">
      <c r="A56" s="34" t="s">
        <v>77</v>
      </c>
      <c r="B56" s="38">
        <v>20000</v>
      </c>
      <c r="C56" s="38">
        <v>0</v>
      </c>
      <c r="D56" s="38">
        <v>20000</v>
      </c>
      <c r="E56" s="38">
        <v>0</v>
      </c>
      <c r="F56" s="38">
        <v>0</v>
      </c>
      <c r="G56" s="38">
        <v>20000</v>
      </c>
    </row>
    <row r="57" spans="1:7" x14ac:dyDescent="0.2">
      <c r="A57" s="31" t="s">
        <v>78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</row>
    <row r="58" spans="1:7" x14ac:dyDescent="0.2">
      <c r="A58" s="31" t="s">
        <v>79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31" t="s">
        <v>80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31" t="s">
        <v>81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31" t="s">
        <v>82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31" t="s">
        <v>83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">
      <c r="A63" s="31" t="s">
        <v>84</v>
      </c>
      <c r="B63" s="4">
        <v>20000</v>
      </c>
      <c r="C63" s="4">
        <v>0</v>
      </c>
      <c r="D63" s="4">
        <v>20000</v>
      </c>
      <c r="E63" s="4">
        <v>0</v>
      </c>
      <c r="F63" s="4">
        <v>0</v>
      </c>
      <c r="G63" s="4">
        <v>20000</v>
      </c>
    </row>
    <row r="64" spans="1:7" x14ac:dyDescent="0.2">
      <c r="A64" s="34" t="s">
        <v>85</v>
      </c>
      <c r="B64" s="38">
        <v>27665536</v>
      </c>
      <c r="C64" s="38">
        <v>3712072.07</v>
      </c>
      <c r="D64" s="38">
        <v>31377608.07</v>
      </c>
      <c r="E64" s="38">
        <v>0</v>
      </c>
      <c r="F64" s="38">
        <v>0</v>
      </c>
      <c r="G64" s="38">
        <v>31377608.07</v>
      </c>
    </row>
    <row r="65" spans="1:7" x14ac:dyDescent="0.2">
      <c r="A65" s="31" t="s">
        <v>25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">
      <c r="A66" s="31" t="s">
        <v>86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31" t="s">
        <v>87</v>
      </c>
      <c r="B67" s="4">
        <v>27665536</v>
      </c>
      <c r="C67" s="4">
        <v>3712072.07</v>
      </c>
      <c r="D67" s="4">
        <v>31377608.07</v>
      </c>
      <c r="E67" s="4">
        <v>0</v>
      </c>
      <c r="F67" s="4">
        <v>0</v>
      </c>
      <c r="G67" s="4">
        <v>31377608.07</v>
      </c>
    </row>
    <row r="68" spans="1:7" x14ac:dyDescent="0.2">
      <c r="A68" s="34" t="s">
        <v>88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</row>
    <row r="69" spans="1:7" x14ac:dyDescent="0.2">
      <c r="A69" s="31" t="s">
        <v>89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">
      <c r="A70" s="31" t="s">
        <v>90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31" t="s">
        <v>91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31" t="s">
        <v>92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31" t="s">
        <v>93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31" t="s">
        <v>94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32" t="s">
        <v>95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">
      <c r="A76" s="33" t="s">
        <v>8</v>
      </c>
      <c r="B76" s="6">
        <v>297227309.19999999</v>
      </c>
      <c r="C76" s="6">
        <v>53173260.630000003</v>
      </c>
      <c r="D76" s="6">
        <v>350400569.82999998</v>
      </c>
      <c r="E76" s="6">
        <v>84612049.289999992</v>
      </c>
      <c r="F76" s="6">
        <v>84487880.829999998</v>
      </c>
      <c r="G76" s="6">
        <v>265788520.53999996</v>
      </c>
    </row>
    <row r="79" spans="1:7" x14ac:dyDescent="0.2">
      <c r="A79" s="62"/>
      <c r="B79" s="62"/>
      <c r="C79" s="62"/>
      <c r="D79" s="62"/>
      <c r="E79" s="62"/>
      <c r="F79" s="62"/>
    </row>
    <row r="80" spans="1:7" x14ac:dyDescent="0.2">
      <c r="A80" s="67"/>
      <c r="B80" s="66"/>
      <c r="C80" s="66"/>
      <c r="D80" s="67"/>
      <c r="E80" s="67"/>
      <c r="F80" s="67"/>
    </row>
    <row r="81" spans="1:6" ht="12" x14ac:dyDescent="0.2">
      <c r="A81" s="68" t="s">
        <v>174</v>
      </c>
      <c r="B81" s="66"/>
      <c r="C81" s="66"/>
      <c r="D81" s="55" t="s">
        <v>175</v>
      </c>
      <c r="E81" s="55"/>
      <c r="F81" s="55"/>
    </row>
    <row r="82" spans="1:6" ht="66.75" customHeight="1" x14ac:dyDescent="0.2">
      <c r="A82" s="69" t="s">
        <v>176</v>
      </c>
      <c r="B82" s="66"/>
      <c r="C82" s="66"/>
      <c r="D82" s="56" t="s">
        <v>177</v>
      </c>
      <c r="E82" s="56"/>
      <c r="F82" s="56"/>
    </row>
    <row r="83" spans="1:6" ht="12" x14ac:dyDescent="0.2">
      <c r="A83" s="68" t="s">
        <v>178</v>
      </c>
      <c r="B83" s="66"/>
      <c r="C83" s="66"/>
      <c r="D83" s="66"/>
      <c r="E83" s="66"/>
      <c r="F83" s="66"/>
    </row>
    <row r="84" spans="1:6" ht="12" x14ac:dyDescent="0.2">
      <c r="A84" s="68" t="s">
        <v>179</v>
      </c>
      <c r="B84" s="66"/>
      <c r="C84" s="66"/>
      <c r="D84" s="66"/>
      <c r="E84" s="66"/>
      <c r="F84" s="66"/>
    </row>
  </sheetData>
  <sheetProtection formatCells="0" formatColumns="0" formatRows="0" autoFilter="0"/>
  <mergeCells count="4">
    <mergeCell ref="A1:G1"/>
    <mergeCell ref="G2:G3"/>
    <mergeCell ref="D81:F81"/>
    <mergeCell ref="D82:F8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zoomScaleNormal="100" workbookViewId="0">
      <selection activeCell="A45" sqref="A4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173</v>
      </c>
      <c r="B1" s="47"/>
      <c r="C1" s="47"/>
      <c r="D1" s="47"/>
      <c r="E1" s="47"/>
      <c r="F1" s="47"/>
      <c r="G1" s="48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96</v>
      </c>
      <c r="B5" s="38">
        <v>173515690.85999998</v>
      </c>
      <c r="C5" s="38">
        <v>16844829.920000002</v>
      </c>
      <c r="D5" s="38">
        <v>190360520.78</v>
      </c>
      <c r="E5" s="38">
        <v>49880617.75</v>
      </c>
      <c r="F5" s="38">
        <v>49837217.82</v>
      </c>
      <c r="G5" s="38">
        <v>140479903.03</v>
      </c>
    </row>
    <row r="6" spans="1:7" x14ac:dyDescent="0.2">
      <c r="A6" s="23" t="s">
        <v>97</v>
      </c>
      <c r="B6" s="4">
        <v>37828789.539999999</v>
      </c>
      <c r="C6" s="4">
        <v>5088656.99</v>
      </c>
      <c r="D6" s="4">
        <v>42917446.530000001</v>
      </c>
      <c r="E6" s="4">
        <v>18841906.73</v>
      </c>
      <c r="F6" s="4">
        <v>18841906.73</v>
      </c>
      <c r="G6" s="4">
        <v>24075539.800000001</v>
      </c>
    </row>
    <row r="7" spans="1:7" x14ac:dyDescent="0.2">
      <c r="A7" s="23" t="s">
        <v>98</v>
      </c>
      <c r="B7" s="4">
        <v>977472.59</v>
      </c>
      <c r="C7" s="4">
        <v>0</v>
      </c>
      <c r="D7" s="4">
        <v>977472.59</v>
      </c>
      <c r="E7" s="4">
        <v>185474.21</v>
      </c>
      <c r="F7" s="4">
        <v>185474.21</v>
      </c>
      <c r="G7" s="4">
        <v>791998.38</v>
      </c>
    </row>
    <row r="8" spans="1:7" x14ac:dyDescent="0.2">
      <c r="A8" s="23" t="s">
        <v>99</v>
      </c>
      <c r="B8" s="4">
        <v>15516474.15</v>
      </c>
      <c r="C8" s="4">
        <v>2370534.8199999998</v>
      </c>
      <c r="D8" s="4">
        <v>17887008.969999999</v>
      </c>
      <c r="E8" s="4">
        <v>3558376.69</v>
      </c>
      <c r="F8" s="4">
        <v>3550046.69</v>
      </c>
      <c r="G8" s="4">
        <v>14328632.279999999</v>
      </c>
    </row>
    <row r="9" spans="1:7" x14ac:dyDescent="0.2">
      <c r="A9" s="23" t="s">
        <v>100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">
      <c r="A10" s="23" t="s">
        <v>101</v>
      </c>
      <c r="B10" s="4">
        <v>17910635.07</v>
      </c>
      <c r="C10" s="4">
        <v>5250337.28</v>
      </c>
      <c r="D10" s="4">
        <v>23160972.350000001</v>
      </c>
      <c r="E10" s="4">
        <v>3759591.03</v>
      </c>
      <c r="F10" s="4">
        <v>3759591.03</v>
      </c>
      <c r="G10" s="4">
        <v>19401381.32</v>
      </c>
    </row>
    <row r="11" spans="1:7" x14ac:dyDescent="0.2">
      <c r="A11" s="23" t="s">
        <v>102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23" t="s">
        <v>103</v>
      </c>
      <c r="B12" s="4">
        <v>87899621.840000004</v>
      </c>
      <c r="C12" s="4">
        <v>1651334.4</v>
      </c>
      <c r="D12" s="4">
        <v>89550956.24000001</v>
      </c>
      <c r="E12" s="4">
        <v>20424464.449999999</v>
      </c>
      <c r="F12" s="4">
        <v>20409988.449999999</v>
      </c>
      <c r="G12" s="4">
        <v>69126491.790000007</v>
      </c>
    </row>
    <row r="13" spans="1:7" x14ac:dyDescent="0.2">
      <c r="A13" s="23" t="s">
        <v>53</v>
      </c>
      <c r="B13" s="4">
        <v>13382697.67</v>
      </c>
      <c r="C13" s="4">
        <v>2483966.4300000002</v>
      </c>
      <c r="D13" s="4">
        <v>15866664.1</v>
      </c>
      <c r="E13" s="4">
        <v>3110804.64</v>
      </c>
      <c r="F13" s="4">
        <v>3090210.71</v>
      </c>
      <c r="G13" s="4">
        <v>12755859.459999999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104</v>
      </c>
      <c r="B15" s="38">
        <v>119083576.58</v>
      </c>
      <c r="C15" s="38">
        <v>33578430.709999993</v>
      </c>
      <c r="D15" s="38">
        <v>152662007.29000002</v>
      </c>
      <c r="E15" s="38">
        <v>34171576.109999999</v>
      </c>
      <c r="F15" s="38">
        <v>34090807.579999998</v>
      </c>
      <c r="G15" s="38">
        <v>118490431.17999999</v>
      </c>
    </row>
    <row r="16" spans="1:7" x14ac:dyDescent="0.2">
      <c r="A16" s="23" t="s">
        <v>105</v>
      </c>
      <c r="B16" s="4">
        <v>2210084.94</v>
      </c>
      <c r="C16" s="4">
        <v>0</v>
      </c>
      <c r="D16" s="4">
        <v>2210084.94</v>
      </c>
      <c r="E16" s="4">
        <v>428607.19</v>
      </c>
      <c r="F16" s="4">
        <v>428607.19</v>
      </c>
      <c r="G16" s="4">
        <v>1781477.75</v>
      </c>
    </row>
    <row r="17" spans="1:7" x14ac:dyDescent="0.2">
      <c r="A17" s="23" t="s">
        <v>106</v>
      </c>
      <c r="B17" s="4">
        <v>98379472.230000004</v>
      </c>
      <c r="C17" s="4">
        <v>32450548.219999999</v>
      </c>
      <c r="D17" s="4">
        <v>130830020.45</v>
      </c>
      <c r="E17" s="4">
        <v>29996285.789999999</v>
      </c>
      <c r="F17" s="4">
        <v>29940758.859999999</v>
      </c>
      <c r="G17" s="4">
        <v>100833734.66</v>
      </c>
    </row>
    <row r="18" spans="1:7" x14ac:dyDescent="0.2">
      <c r="A18" s="23" t="s">
        <v>107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23" t="s">
        <v>108</v>
      </c>
      <c r="B19" s="4">
        <v>10966771.27</v>
      </c>
      <c r="C19" s="4">
        <v>583952.49</v>
      </c>
      <c r="D19" s="4">
        <v>11550723.76</v>
      </c>
      <c r="E19" s="4">
        <v>2490344.71</v>
      </c>
      <c r="F19" s="4">
        <v>2465103.11</v>
      </c>
      <c r="G19" s="4">
        <v>9060379.0500000007</v>
      </c>
    </row>
    <row r="20" spans="1:7" x14ac:dyDescent="0.2">
      <c r="A20" s="23" t="s">
        <v>109</v>
      </c>
      <c r="B20" s="4">
        <v>5195140.3099999996</v>
      </c>
      <c r="C20" s="4">
        <v>0</v>
      </c>
      <c r="D20" s="4">
        <v>5195140.3099999996</v>
      </c>
      <c r="E20" s="4">
        <v>637865.93000000005</v>
      </c>
      <c r="F20" s="4">
        <v>637865.93000000005</v>
      </c>
      <c r="G20" s="4">
        <v>4557274.38</v>
      </c>
    </row>
    <row r="21" spans="1:7" x14ac:dyDescent="0.2">
      <c r="A21" s="23" t="s">
        <v>110</v>
      </c>
      <c r="B21" s="4">
        <v>1589824.77</v>
      </c>
      <c r="C21" s="4">
        <v>507940</v>
      </c>
      <c r="D21" s="4">
        <v>2097764.77</v>
      </c>
      <c r="E21" s="4">
        <v>469159.44</v>
      </c>
      <c r="F21" s="4">
        <v>469159.44</v>
      </c>
      <c r="G21" s="4">
        <v>1628605.33</v>
      </c>
    </row>
    <row r="22" spans="1:7" x14ac:dyDescent="0.2">
      <c r="A22" s="23" t="s">
        <v>111</v>
      </c>
      <c r="B22" s="4">
        <v>742283.06</v>
      </c>
      <c r="C22" s="4">
        <v>35990</v>
      </c>
      <c r="D22" s="4">
        <v>778273.06</v>
      </c>
      <c r="E22" s="4">
        <v>149313.04999999999</v>
      </c>
      <c r="F22" s="4">
        <v>149313.04999999999</v>
      </c>
      <c r="G22" s="4">
        <v>628960.01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112</v>
      </c>
      <c r="B24" s="38">
        <v>4628041.76</v>
      </c>
      <c r="C24" s="38">
        <v>2750000</v>
      </c>
      <c r="D24" s="38">
        <v>7378041.7599999998</v>
      </c>
      <c r="E24" s="38">
        <v>559855.42999999993</v>
      </c>
      <c r="F24" s="38">
        <v>559855.42999999993</v>
      </c>
      <c r="G24" s="38">
        <v>6818186.3300000001</v>
      </c>
    </row>
    <row r="25" spans="1:7" x14ac:dyDescent="0.2">
      <c r="A25" s="23" t="s">
        <v>113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23" t="s">
        <v>114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23" t="s">
        <v>115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23" t="s">
        <v>116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23" t="s">
        <v>117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23" t="s">
        <v>118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23" t="s">
        <v>119</v>
      </c>
      <c r="B31" s="4">
        <v>1632873.53</v>
      </c>
      <c r="C31" s="4">
        <v>1750000</v>
      </c>
      <c r="D31" s="4">
        <v>3382873.5300000003</v>
      </c>
      <c r="E31" s="4">
        <v>135124.82999999999</v>
      </c>
      <c r="F31" s="4">
        <v>135124.82999999999</v>
      </c>
      <c r="G31" s="4">
        <v>3247748.7</v>
      </c>
    </row>
    <row r="32" spans="1:7" x14ac:dyDescent="0.2">
      <c r="A32" s="23" t="s">
        <v>120</v>
      </c>
      <c r="B32" s="4">
        <v>2995168.23</v>
      </c>
      <c r="C32" s="4">
        <v>1000000</v>
      </c>
      <c r="D32" s="4">
        <v>3995168.23</v>
      </c>
      <c r="E32" s="4">
        <v>424730.6</v>
      </c>
      <c r="F32" s="4">
        <v>424730.6</v>
      </c>
      <c r="G32" s="4">
        <v>3570437.63</v>
      </c>
    </row>
    <row r="33" spans="1:7" x14ac:dyDescent="0.2">
      <c r="A33" s="23" t="s">
        <v>121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16"/>
      <c r="B34" s="39"/>
      <c r="C34" s="39"/>
      <c r="D34" s="39"/>
      <c r="E34" s="39"/>
      <c r="F34" s="39"/>
      <c r="G34" s="39"/>
    </row>
    <row r="35" spans="1:7" x14ac:dyDescent="0.2">
      <c r="A35" s="15" t="s">
        <v>122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</row>
    <row r="36" spans="1:7" x14ac:dyDescent="0.2">
      <c r="A36" s="23" t="s">
        <v>123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22.5" x14ac:dyDescent="0.2">
      <c r="A37" s="23" t="s">
        <v>124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">
      <c r="A38" s="23" t="s">
        <v>125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23" t="s">
        <v>126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8</v>
      </c>
      <c r="B41" s="8">
        <v>297227309.19999999</v>
      </c>
      <c r="C41" s="8">
        <v>53173260.629999995</v>
      </c>
      <c r="D41" s="8">
        <v>350400569.83000004</v>
      </c>
      <c r="E41" s="8">
        <v>84612049.289999992</v>
      </c>
      <c r="F41" s="8">
        <v>84487880.829999998</v>
      </c>
      <c r="G41" s="8">
        <v>265788520.53999999</v>
      </c>
    </row>
    <row r="46" spans="1:7" x14ac:dyDescent="0.2">
      <c r="A46" s="52"/>
      <c r="B46" s="51"/>
      <c r="C46" s="51"/>
      <c r="D46" s="52"/>
      <c r="E46" s="52"/>
      <c r="F46" s="52"/>
    </row>
    <row r="47" spans="1:7" ht="12" x14ac:dyDescent="0.2">
      <c r="A47" s="53" t="s">
        <v>174</v>
      </c>
      <c r="B47" s="51"/>
      <c r="C47" s="51"/>
      <c r="D47" s="50" t="s">
        <v>175</v>
      </c>
      <c r="E47" s="50"/>
      <c r="F47" s="50"/>
    </row>
    <row r="48" spans="1:7" ht="47.25" customHeight="1" x14ac:dyDescent="0.2">
      <c r="A48" s="54" t="s">
        <v>176</v>
      </c>
      <c r="B48" s="51"/>
      <c r="C48" s="51"/>
      <c r="D48" s="49" t="s">
        <v>177</v>
      </c>
      <c r="E48" s="49"/>
      <c r="F48" s="49"/>
    </row>
    <row r="49" spans="1:1" ht="12" x14ac:dyDescent="0.2">
      <c r="A49" s="53" t="s">
        <v>178</v>
      </c>
    </row>
    <row r="50" spans="1:1" ht="12" x14ac:dyDescent="0.2">
      <c r="A50" s="53" t="s">
        <v>179</v>
      </c>
    </row>
  </sheetData>
  <sheetProtection formatCells="0" formatColumns="0" formatRows="0" autoFilter="0"/>
  <mergeCells count="4">
    <mergeCell ref="G2:G3"/>
    <mergeCell ref="A1:G1"/>
    <mergeCell ref="D47:F47"/>
    <mergeCell ref="D48:F4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dcterms:created xsi:type="dcterms:W3CDTF">2014-02-10T03:37:14Z</dcterms:created>
  <dcterms:modified xsi:type="dcterms:W3CDTF">2025-04-10T16:08:55Z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