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F7B2F9DF-B743-4F5E-8F13-806CFCE98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B54" i="2"/>
  <c r="B49" i="2"/>
  <c r="B48" i="2" s="1"/>
  <c r="B59" i="2" s="1"/>
  <c r="B61" i="2" s="1"/>
  <c r="B41" i="2"/>
  <c r="B36" i="2"/>
  <c r="B45" i="2" s="1"/>
  <c r="B16" i="2"/>
  <c r="B4" i="2"/>
  <c r="B33" i="2" s="1"/>
  <c r="C61" i="2"/>
  <c r="C59" i="2"/>
  <c r="C36" i="2"/>
  <c r="C48" i="2"/>
  <c r="C41" i="2"/>
  <c r="C16" i="2"/>
  <c r="C4" i="2"/>
  <c r="C2" i="2"/>
  <c r="C45" i="2" l="1"/>
  <c r="C33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<sst xmlns="http://schemas.openxmlformats.org/spreadsheetml/2006/main" count="64" uniqueCount="56">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</sst>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0" borderId="5" xfId="8" applyFont="1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7B7636B6-20C1-43F4-80F6-06152F1D554F}"/>
    <cellStyle name="Millares 2 4 2" xfId="22" xr:uid="{2400A5A2-AD26-497E-88C3-34EFDA2EE400}"/>
    <cellStyle name="Millares 2 5" xfId="23" xr:uid="{E4D1D7EB-3BF4-4E6A-8989-79D6DCFE33BE}"/>
    <cellStyle name="Millares 3" xfId="5" xr:uid="{00000000-0005-0000-0000-000004000000}"/>
    <cellStyle name="Millares 4" xfId="21" xr:uid="{32735404-1DA2-45FD-A819-5B7552FF4DDF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A7E76A44-B88A-49AE-ACB5-6624C4239A9C}"/>
    <cellStyle name="Normal 2 3 2" xfId="18" xr:uid="{753DABC3-FB5E-47CF-BFE1-10FF22CF6F63}"/>
    <cellStyle name="Normal 2 4" xfId="20" xr:uid="{0DD16307-E4DD-4910-B220-DBEE03186E1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2F51A495-B90F-4746-86CC-EBD5DDEDA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9"/>
  <sheetViews>
    <sheetView tabSelected="1" topLeftCell="A28" zoomScaleNormal="100" workbookViewId="0">
      <selection activeCell="B67" sqref="B6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0">
        <f>SUM(B5:B14)</f>
        <v>265705114.34999999</v>
      </c>
      <c r="C4" s="18">
        <f>SUM(C5:C14)</f>
        <v>301236877.54000002</v>
      </c>
    </row>
    <row r="5" spans="1:3" ht="11.25" customHeight="1" x14ac:dyDescent="0.2">
      <c r="A5" s="7" t="s">
        <v>3</v>
      </c>
      <c r="B5" s="19">
        <v>34368190.469999999</v>
      </c>
      <c r="C5" s="19">
        <v>36371793.25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13591538.630000001</v>
      </c>
      <c r="C8" s="19">
        <v>20819858.530000001</v>
      </c>
    </row>
    <row r="9" spans="1:3" ht="11.25" customHeight="1" x14ac:dyDescent="0.2">
      <c r="A9" s="7" t="s">
        <v>7</v>
      </c>
      <c r="B9" s="19">
        <v>10081053.66</v>
      </c>
      <c r="C9" s="19">
        <v>16954137.530000001</v>
      </c>
    </row>
    <row r="10" spans="1:3" ht="11.25" customHeight="1" x14ac:dyDescent="0.2">
      <c r="A10" s="7" t="s">
        <v>8</v>
      </c>
      <c r="B10" s="19">
        <v>3282958.23</v>
      </c>
      <c r="C10" s="19">
        <v>3607161.93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191232479.88</v>
      </c>
      <c r="C12" s="19">
        <v>188403139.06999999</v>
      </c>
    </row>
    <row r="13" spans="1:3" ht="11.25" customHeight="1" x14ac:dyDescent="0.2">
      <c r="A13" s="7" t="s">
        <v>11</v>
      </c>
      <c r="B13" s="19">
        <v>13148893.48</v>
      </c>
      <c r="C13" s="19">
        <v>35080787.229999997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8"/>
      <c r="C15" s="5"/>
    </row>
    <row r="16" spans="1:3" ht="11.25" customHeight="1" x14ac:dyDescent="0.2">
      <c r="A16" s="6" t="s">
        <v>13</v>
      </c>
      <c r="B16" s="20">
        <f>SUM(B17:B32)</f>
        <v>206022173.85999998</v>
      </c>
      <c r="C16" s="18">
        <f>SUM(C17:C32)</f>
        <v>275266495.75999999</v>
      </c>
    </row>
    <row r="17" spans="1:3" ht="11.25" customHeight="1" x14ac:dyDescent="0.2">
      <c r="A17" s="7" t="s">
        <v>14</v>
      </c>
      <c r="B17" s="19">
        <v>110763289.88</v>
      </c>
      <c r="C17" s="19">
        <v>146716091.63</v>
      </c>
    </row>
    <row r="18" spans="1:3" ht="11.25" customHeight="1" x14ac:dyDescent="0.2">
      <c r="A18" s="7" t="s">
        <v>15</v>
      </c>
      <c r="B18" s="19">
        <v>20642471.219999999</v>
      </c>
      <c r="C18" s="19">
        <v>26791423.550000001</v>
      </c>
    </row>
    <row r="19" spans="1:3" ht="11.25" customHeight="1" x14ac:dyDescent="0.2">
      <c r="A19" s="7" t="s">
        <v>16</v>
      </c>
      <c r="B19" s="19">
        <v>27981153.82</v>
      </c>
      <c r="C19" s="19">
        <v>33012859.890000001</v>
      </c>
    </row>
    <row r="20" spans="1:3" ht="11.25" customHeight="1" x14ac:dyDescent="0.2">
      <c r="A20" s="7" t="s">
        <v>17</v>
      </c>
      <c r="B20" s="19">
        <v>26196808.91</v>
      </c>
      <c r="C20" s="19">
        <v>34551813.960000001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13587651.029999999</v>
      </c>
      <c r="C23" s="19">
        <v>25777416.73</v>
      </c>
    </row>
    <row r="24" spans="1:3" ht="11.25" customHeight="1" x14ac:dyDescent="0.2">
      <c r="A24" s="7" t="s">
        <v>21</v>
      </c>
      <c r="B24" s="19">
        <v>6600799</v>
      </c>
      <c r="C24" s="19">
        <v>8416890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250000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7">
        <v>0</v>
      </c>
    </row>
    <row r="33" spans="1:3" ht="11.25" customHeight="1" x14ac:dyDescent="0.2">
      <c r="A33" s="4" t="s">
        <v>30</v>
      </c>
      <c r="B33" s="20">
        <f>B4-B16</f>
        <v>59682940.49000001</v>
      </c>
      <c r="C33" s="18">
        <f>C4-C16</f>
        <v>25970381.780000031</v>
      </c>
    </row>
    <row r="34" spans="1:3" ht="11.25" customHeight="1" x14ac:dyDescent="0.2">
      <c r="A34" s="9"/>
      <c r="B34" s="28"/>
      <c r="C34" s="5"/>
    </row>
    <row r="35" spans="1:3" ht="11.25" customHeight="1" x14ac:dyDescent="0.2">
      <c r="A35" s="4" t="s">
        <v>31</v>
      </c>
      <c r="B35" s="28"/>
      <c r="C35" s="5"/>
    </row>
    <row r="36" spans="1:3" ht="11.25" customHeight="1" x14ac:dyDescent="0.2">
      <c r="A36" s="6" t="s">
        <v>2</v>
      </c>
      <c r="B36" s="20">
        <f>SUM(B37:B39)</f>
        <v>50920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50920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8"/>
      <c r="C40" s="5"/>
    </row>
    <row r="41" spans="1:3" ht="11.25" customHeight="1" x14ac:dyDescent="0.2">
      <c r="A41" s="6" t="s">
        <v>13</v>
      </c>
      <c r="B41" s="20">
        <f>SUM(B42:B44)</f>
        <v>49738229.329999998</v>
      </c>
      <c r="C41" s="18">
        <f>SUM(C42:C44)</f>
        <v>95465460.730000004</v>
      </c>
    </row>
    <row r="42" spans="1:3" ht="11.25" customHeight="1" x14ac:dyDescent="0.2">
      <c r="A42" s="7" t="s">
        <v>32</v>
      </c>
      <c r="B42" s="19">
        <v>44341898.240000002</v>
      </c>
      <c r="C42" s="19">
        <v>83646503.260000005</v>
      </c>
    </row>
    <row r="43" spans="1:3" ht="11.25" customHeight="1" x14ac:dyDescent="0.2">
      <c r="A43" s="7" t="s">
        <v>33</v>
      </c>
      <c r="B43" s="19">
        <v>5396331.0899999999</v>
      </c>
      <c r="C43" s="19">
        <v>11818957.470000001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20">
        <f>B36-B41</f>
        <v>-49687309.329999998</v>
      </c>
      <c r="C45" s="18">
        <f>C36-C41</f>
        <v>-95465460.730000004</v>
      </c>
    </row>
    <row r="46" spans="1:3" ht="11.25" customHeight="1" x14ac:dyDescent="0.2">
      <c r="A46" s="9"/>
      <c r="B46" s="28"/>
      <c r="C46" s="5"/>
    </row>
    <row r="47" spans="1:3" ht="11.25" customHeight="1" x14ac:dyDescent="0.2">
      <c r="A47" s="4" t="s">
        <v>37</v>
      </c>
      <c r="B47" s="28"/>
      <c r="C47" s="5"/>
    </row>
    <row r="48" spans="1:3" ht="11.25" customHeight="1" x14ac:dyDescent="0.2">
      <c r="A48" s="6" t="s">
        <v>2</v>
      </c>
      <c r="B48" s="20">
        <f>SUM(B49+B52)</f>
        <v>2745217.79</v>
      </c>
      <c r="C48" s="18">
        <f>SUM(C49+C52)</f>
        <v>34071172.359999999</v>
      </c>
    </row>
    <row r="49" spans="1:3" ht="11.25" customHeight="1" x14ac:dyDescent="0.2">
      <c r="A49" s="7" t="s">
        <v>38</v>
      </c>
      <c r="B49" s="19">
        <f>B50+B51</f>
        <v>0</v>
      </c>
      <c r="C49" s="17">
        <v>0</v>
      </c>
    </row>
    <row r="50" spans="1:3" ht="11.25" customHeight="1" x14ac:dyDescent="0.2">
      <c r="A50" s="7" t="s">
        <v>39</v>
      </c>
      <c r="B50" s="19">
        <v>0</v>
      </c>
      <c r="C50" s="17">
        <v>0</v>
      </c>
    </row>
    <row r="51" spans="1:3" ht="11.25" customHeight="1" x14ac:dyDescent="0.2">
      <c r="A51" s="7" t="s">
        <v>40</v>
      </c>
      <c r="B51" s="19">
        <v>0</v>
      </c>
      <c r="C51" s="17">
        <v>0</v>
      </c>
    </row>
    <row r="52" spans="1:3" ht="11.25" customHeight="1" x14ac:dyDescent="0.2">
      <c r="A52" s="7" t="s">
        <v>41</v>
      </c>
      <c r="B52" s="19">
        <v>2745217.79</v>
      </c>
      <c r="C52" s="19">
        <v>34071172.359999999</v>
      </c>
    </row>
    <row r="53" spans="1:3" ht="11.25" customHeight="1" x14ac:dyDescent="0.2">
      <c r="A53" s="8"/>
      <c r="B53" s="28"/>
      <c r="C53" s="5"/>
    </row>
    <row r="54" spans="1:3" ht="11.25" customHeight="1" x14ac:dyDescent="0.2">
      <c r="A54" s="6" t="s">
        <v>13</v>
      </c>
      <c r="B54" s="20">
        <f>SUM(B55+B58)</f>
        <v>0</v>
      </c>
      <c r="C54" s="18"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7">
        <v>0</v>
      </c>
    </row>
    <row r="56" spans="1:3" ht="11.25" customHeight="1" x14ac:dyDescent="0.2">
      <c r="A56" s="7" t="s">
        <v>39</v>
      </c>
      <c r="B56" s="19">
        <v>0</v>
      </c>
      <c r="C56" s="17">
        <v>0</v>
      </c>
    </row>
    <row r="57" spans="1:3" ht="11.25" customHeight="1" x14ac:dyDescent="0.2">
      <c r="A57" s="7" t="s">
        <v>40</v>
      </c>
      <c r="B57" s="19">
        <v>0</v>
      </c>
      <c r="C57" s="17">
        <v>0</v>
      </c>
    </row>
    <row r="58" spans="1:3" ht="11.25" customHeight="1" x14ac:dyDescent="0.2">
      <c r="A58" s="7" t="s">
        <v>43</v>
      </c>
      <c r="B58" s="19">
        <v>0</v>
      </c>
      <c r="C58" s="17">
        <v>0</v>
      </c>
    </row>
    <row r="59" spans="1:3" ht="11.25" customHeight="1" x14ac:dyDescent="0.2">
      <c r="A59" s="4" t="s">
        <v>44</v>
      </c>
      <c r="B59" s="20">
        <f>B48-B54</f>
        <v>2745217.79</v>
      </c>
      <c r="C59" s="20">
        <f>C48-C54</f>
        <v>34071172.359999999</v>
      </c>
    </row>
    <row r="60" spans="1:3" ht="11.25" customHeight="1" x14ac:dyDescent="0.2">
      <c r="A60" s="9"/>
      <c r="B60" s="28"/>
      <c r="C60" s="5"/>
    </row>
    <row r="61" spans="1:3" ht="11.25" customHeight="1" x14ac:dyDescent="0.2">
      <c r="A61" s="4" t="s">
        <v>45</v>
      </c>
      <c r="B61" s="20">
        <f>B59+B45+B33</f>
        <v>12740848.95000001</v>
      </c>
      <c r="C61" s="20">
        <f>C59+C45+C33</f>
        <v>-35423906.589999974</v>
      </c>
    </row>
    <row r="62" spans="1:3" ht="11.25" customHeight="1" x14ac:dyDescent="0.2">
      <c r="A62" s="9"/>
      <c r="B62" s="28"/>
      <c r="C62" s="5"/>
    </row>
    <row r="63" spans="1:3" ht="11.25" customHeight="1" x14ac:dyDescent="0.2">
      <c r="A63" s="4" t="s">
        <v>46</v>
      </c>
      <c r="B63" s="20">
        <v>40176170.329999998</v>
      </c>
      <c r="C63" s="20">
        <v>75600076.920000002</v>
      </c>
    </row>
    <row r="64" spans="1:3" ht="11.25" customHeight="1" x14ac:dyDescent="0.2">
      <c r="A64" s="9"/>
      <c r="B64" s="28"/>
      <c r="C64" s="5"/>
    </row>
    <row r="65" spans="1:3" ht="11.25" customHeight="1" x14ac:dyDescent="0.2">
      <c r="A65" s="4" t="s">
        <v>47</v>
      </c>
      <c r="B65" s="20">
        <v>52917019.280000001</v>
      </c>
      <c r="C65" s="20">
        <v>40176170.329999998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4" t="s">
        <v>48</v>
      </c>
      <c r="B68" s="25"/>
      <c r="C68" s="25"/>
    </row>
    <row r="71" spans="1:3" x14ac:dyDescent="0.2">
      <c r="A71" s="13"/>
      <c r="B71" s="14"/>
      <c r="C71" s="14"/>
    </row>
    <row r="72" spans="1:3" ht="12" x14ac:dyDescent="0.2">
      <c r="A72" s="15" t="s">
        <v>49</v>
      </c>
      <c r="B72" s="26" t="s">
        <v>50</v>
      </c>
      <c r="C72" s="26"/>
    </row>
    <row r="73" spans="1:3" ht="12" x14ac:dyDescent="0.2">
      <c r="A73" s="16" t="s">
        <v>51</v>
      </c>
      <c r="B73" s="27" t="s">
        <v>52</v>
      </c>
      <c r="C73" s="27"/>
    </row>
    <row r="77" spans="1:3" x14ac:dyDescent="0.2">
      <c r="A77" s="13"/>
    </row>
    <row r="78" spans="1:3" ht="12" x14ac:dyDescent="0.2">
      <c r="A78" s="15" t="s">
        <v>53</v>
      </c>
    </row>
    <row r="79" spans="1:3" ht="12" x14ac:dyDescent="0.2">
      <c r="A79" s="15" t="s">
        <v>54</v>
      </c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2025-10-15T18:12:11Z</cp:lastPrinted>
  <dcterms:created xsi:type="dcterms:W3CDTF">2012-12-11T20:31:36Z</dcterms:created>
  <dcterms:modified xsi:type="dcterms:W3CDTF">2025-10-15T18:12:12Z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