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 PUBLICA 2025\3er trimestre\"/>
    </mc:Choice>
  </mc:AlternateContent>
  <xr:revisionPtr revIDLastSave="0" documentId="13_ncr:1_{143061F1-2BD6-4B37-8BDF-E67C5A4A14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</workbook>
</file>

<file path=xl/calcChain.xml><?xml version="1.0" encoding="utf-8"?>
<calcChain xmlns="http://schemas.openxmlformats.org/spreadsheetml/2006/main">
  <c r="G27" i="4" l="1"/>
  <c r="G26" i="4"/>
  <c r="G25" i="4"/>
  <c r="G24" i="4"/>
  <c r="G23" i="4"/>
  <c r="G22" i="4"/>
  <c r="G21" i="4"/>
  <c r="G20" i="4"/>
  <c r="G19" i="4" s="1"/>
  <c r="G38" i="4" s="1"/>
  <c r="F19" i="4"/>
  <c r="F38" i="4"/>
  <c r="E38" i="4"/>
  <c r="D38" i="4"/>
  <c r="C38" i="4"/>
  <c r="D27" i="4"/>
  <c r="D26" i="4"/>
  <c r="D25" i="4"/>
  <c r="D24" i="4"/>
  <c r="D23" i="4"/>
  <c r="D22" i="4"/>
  <c r="D21" i="4"/>
  <c r="D20" i="4"/>
  <c r="E19" i="4"/>
  <c r="D19" i="4"/>
  <c r="C19" i="4"/>
  <c r="F15" i="4"/>
  <c r="E15" i="4"/>
  <c r="D13" i="4"/>
  <c r="D12" i="4"/>
  <c r="D11" i="4"/>
  <c r="D10" i="4"/>
  <c r="D9" i="4"/>
  <c r="D8" i="4"/>
  <c r="D7" i="4"/>
  <c r="D6" i="4"/>
  <c r="D5" i="4"/>
  <c r="G15" i="4"/>
  <c r="D4" i="4"/>
  <c r="D15" i="4" s="1"/>
  <c r="C15" i="4"/>
  <c r="B15" i="4"/>
</calcChain>
</file>

<file path=xl/sharedStrings.xml><?xml version="1.0" encoding="utf-8"?>
<sst xmlns="http://schemas.openxmlformats.org/spreadsheetml/2006/main" count="56" uniqueCount="35">
  <si>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</si>
  <si>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</si>
  <si>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</si>
  <si>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</si>
  <si>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</si>
  <si>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</si>
  <si>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</si>
  <si>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</si>
  <si>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</si>
  <si>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</si>
  <si>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</si>
  <si>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</si>
  <si>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</si>
  <si>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</si>
  <si>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</si>
  <si>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</si>
  <si>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</si>
  <si>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</si>
  <si>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</si>
  <si>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</si>
  <si>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</si>
  <si>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</si>
  <si>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</si>
  <si>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</si>
  <si>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</si>
  <si>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Ampliaciones/ (Reducciones)</t>
  </si>
  <si>
    <t>Ingresos excedentes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</si>
  <si>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</si>
  <si>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C. ALMA DENISSE SANCHEZ BARRAGAN</t>
  </si>
  <si>
    <t>L.A.I. MARTIN HEBER LOPEZ ORTEGA</t>
  </si>
  <si>
    <t xml:space="preserve">PRESIDENTA MUNICIPAL </t>
  </si>
  <si>
    <t>SINDICO MUNICIPAL Y COMISIONADO DE HACIENDA</t>
  </si>
  <si>
    <t>LC GUILLERMO SIERRA BLANCO</t>
  </si>
  <si>
    <t>TESORERO MUNICIPAL</t>
  </si>
  <si>
    <t>MUNICIPIO MOROLEON GUANAJUATO
Estado Analítico de Ingresos
Del 01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</si>
</sst>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6" xfId="8" applyFont="1" applyFill="1" applyBorder="1" applyAlignment="1">
      <alignment horizontal="center" vertical="center" wrapText="1"/>
    </xf>
    <xf numFmtId="0" fontId="10" fillId="2" borderId="3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4" fontId="5" fillId="0" borderId="9" xfId="8" applyNumberFormat="1" applyFont="1" applyBorder="1" applyAlignment="1" applyProtection="1">
      <alignment vertical="top"/>
      <protection locked="0"/>
    </xf>
    <xf numFmtId="4" fontId="5" fillId="0" borderId="8" xfId="8" applyNumberFormat="1" applyFont="1" applyBorder="1" applyAlignment="1" applyProtection="1">
      <alignment vertical="top"/>
      <protection locked="0"/>
    </xf>
    <xf numFmtId="4" fontId="5" fillId="0" borderId="10" xfId="8" applyNumberFormat="1" applyFont="1" applyBorder="1" applyAlignment="1" applyProtection="1">
      <alignment vertical="top"/>
      <protection locked="0"/>
    </xf>
    <xf numFmtId="4" fontId="10" fillId="0" borderId="8" xfId="8" applyNumberFormat="1" applyFont="1" applyBorder="1" applyAlignment="1" applyProtection="1">
      <alignment vertical="top"/>
      <protection locked="0"/>
    </xf>
    <xf numFmtId="4" fontId="9" fillId="0" borderId="10" xfId="8" applyNumberFormat="1" applyFont="1" applyBorder="1" applyAlignment="1" applyProtection="1">
      <alignment vertical="top"/>
      <protection locked="0"/>
    </xf>
    <xf numFmtId="4" fontId="10" fillId="0" borderId="10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10" fillId="0" borderId="4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10" fillId="0" borderId="2" xfId="8" applyFont="1" applyBorder="1" applyAlignment="1">
      <alignment horizontal="left" vertical="top"/>
    </xf>
    <xf numFmtId="0" fontId="10" fillId="0" borderId="2" xfId="8" applyFont="1" applyBorder="1" applyAlignment="1">
      <alignment vertical="top"/>
    </xf>
    <xf numFmtId="0" fontId="10" fillId="2" borderId="8" xfId="8" applyFont="1" applyFill="1" applyBorder="1" applyAlignment="1">
      <alignment horizontal="center" vertical="center" wrapText="1"/>
    </xf>
    <xf numFmtId="0" fontId="10" fillId="2" borderId="8" xfId="8" applyFont="1" applyFill="1" applyBorder="1" applyAlignment="1">
      <alignment horizontal="center" vertical="center"/>
    </xf>
    <xf numFmtId="0" fontId="10" fillId="0" borderId="2" xfId="8" applyFont="1" applyBorder="1" applyAlignment="1">
      <alignment horizontal="left" vertical="top" wrapText="1"/>
    </xf>
    <xf numFmtId="0" fontId="10" fillId="2" borderId="9" xfId="8" applyFont="1" applyFill="1" applyBorder="1" applyAlignment="1">
      <alignment horizontal="center" vertical="center" wrapText="1"/>
    </xf>
    <xf numFmtId="4" fontId="10" fillId="0" borderId="9" xfId="8" applyNumberFormat="1" applyFont="1" applyBorder="1" applyAlignment="1" applyProtection="1">
      <alignment vertical="top"/>
      <protection locked="0"/>
    </xf>
    <xf numFmtId="0" fontId="10" fillId="2" borderId="9" xfId="8" applyFont="1" applyFill="1" applyBorder="1" applyAlignment="1">
      <alignment horizontal="center" vertical="center"/>
    </xf>
    <xf numFmtId="4" fontId="9" fillId="0" borderId="3" xfId="8" applyNumberFormat="1" applyFont="1" applyBorder="1" applyAlignment="1" applyProtection="1">
      <alignment vertical="top"/>
      <protection locked="0"/>
    </xf>
    <xf numFmtId="0" fontId="9" fillId="0" borderId="11" xfId="9" applyFont="1" applyBorder="1" applyAlignment="1">
      <alignment vertical="top" wrapText="1"/>
    </xf>
    <xf numFmtId="0" fontId="0" fillId="0" borderId="11" xfId="0" applyBorder="1"/>
    <xf numFmtId="0" fontId="5" fillId="0" borderId="11" xfId="18" applyFont="1" applyBorder="1" applyAlignment="1" applyProtection="1">
      <alignment vertical="top"/>
      <protection locked="0"/>
    </xf>
    <xf numFmtId="0" fontId="13" fillId="0" borderId="0" xfId="18" applyFont="1" applyAlignment="1" applyProtection="1">
      <alignment horizontal="center" wrapText="1"/>
      <protection locked="0"/>
    </xf>
    <xf numFmtId="0" fontId="13" fillId="0" borderId="11" xfId="18" applyFont="1" applyBorder="1" applyAlignment="1" applyProtection="1">
      <alignment horizontal="center" vertical="top" wrapText="1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9" fillId="0" borderId="0" xfId="8" applyFont="1" applyAlignment="1" applyProtection="1">
      <alignment vertical="top"/>
      <protection locked="0"/>
    </xf>
    <xf numFmtId="4" fontId="9" fillId="0" borderId="0" xfId="8" applyNumberFormat="1" applyFont="1" applyAlignment="1" applyProtection="1">
      <alignment vertical="top"/>
      <protection locked="0"/>
    </xf>
    <xf numFmtId="4" fontId="10" fillId="0" borderId="13" xfId="8" applyNumberFormat="1" applyFont="1" applyBorder="1" applyAlignment="1" applyProtection="1">
      <alignment vertical="top"/>
      <protection locked="0"/>
    </xf>
    <xf numFmtId="4" fontId="10" fillId="0" borderId="14" xfId="8" applyNumberFormat="1" applyFont="1" applyBorder="1" applyAlignment="1" applyProtection="1">
      <alignment vertical="top"/>
      <protection locked="0"/>
    </xf>
    <xf numFmtId="0" fontId="5" fillId="0" borderId="2" xfId="8" applyFont="1" applyBorder="1" applyAlignment="1" applyProtection="1">
      <alignment horizontal="left" vertical="top" wrapText="1" indent="1"/>
      <protection locked="0"/>
    </xf>
    <xf numFmtId="0" fontId="9" fillId="0" borderId="2" xfId="8" applyFont="1" applyBorder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wrapText="1" indent="1"/>
    </xf>
    <xf numFmtId="0" fontId="5" fillId="0" borderId="2" xfId="8" applyFont="1" applyBorder="1" applyAlignment="1" applyProtection="1">
      <alignment vertical="top"/>
      <protection locked="0"/>
    </xf>
    <xf numFmtId="0" fontId="10" fillId="0" borderId="4" xfId="8" applyFont="1" applyBorder="1" applyAlignment="1" applyProtection="1">
      <alignment horizontal="left" vertical="top" indent="3"/>
      <protection locked="0"/>
    </xf>
    <xf numFmtId="0" fontId="9" fillId="0" borderId="12" xfId="8" applyFont="1" applyBorder="1" applyAlignment="1" applyProtection="1">
      <alignment vertical="top"/>
      <protection locked="0"/>
    </xf>
    <xf numFmtId="0" fontId="9" fillId="0" borderId="2" xfId="8" applyFont="1" applyBorder="1" applyAlignment="1">
      <alignment horizontal="left" vertical="top" wrapText="1"/>
    </xf>
    <xf numFmtId="0" fontId="10" fillId="0" borderId="4" xfId="8" applyFont="1" applyBorder="1" applyAlignment="1">
      <alignment horizontal="center" vertical="top" wrapText="1"/>
    </xf>
    <xf numFmtId="3" fontId="5" fillId="0" borderId="10" xfId="8" applyNumberFormat="1" applyFont="1" applyBorder="1" applyAlignment="1" applyProtection="1">
      <alignment vertical="top"/>
      <protection locked="0"/>
    </xf>
    <xf numFmtId="3" fontId="5" fillId="0" borderId="8" xfId="8" applyNumberFormat="1" applyFont="1" applyBorder="1" applyAlignment="1" applyProtection="1">
      <alignment vertical="top"/>
      <protection locked="0"/>
    </xf>
    <xf numFmtId="3" fontId="5" fillId="0" borderId="9" xfId="8" applyNumberFormat="1" applyFont="1" applyBorder="1" applyAlignment="1" applyProtection="1">
      <alignment vertical="top"/>
      <protection locked="0"/>
    </xf>
    <xf numFmtId="3" fontId="9" fillId="0" borderId="3" xfId="8" applyNumberFormat="1" applyFont="1" applyBorder="1" applyAlignment="1" applyProtection="1">
      <alignment vertical="top"/>
      <protection locked="0"/>
    </xf>
    <xf numFmtId="3" fontId="9" fillId="0" borderId="5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10" fillId="0" borderId="8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13" fillId="0" borderId="7" xfId="18" applyFont="1" applyBorder="1" applyAlignment="1" applyProtection="1">
      <alignment horizontal="center" wrapText="1"/>
      <protection locked="0"/>
    </xf>
    <xf numFmtId="0" fontId="13" fillId="0" borderId="0" xfId="18" applyFont="1" applyAlignment="1" applyProtection="1">
      <alignment horizontal="center" vertical="top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12" xfId="8" applyFont="1" applyFill="1" applyBorder="1" applyAlignment="1" applyProtection="1">
      <alignment horizontal="center" vertical="top" wrapText="1"/>
      <protection locked="0"/>
    </xf>
    <xf numFmtId="0" fontId="8" fillId="2" borderId="7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10" fillId="2" borderId="8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 applyProtection="1">
      <alignment horizontal="center" vertical="center"/>
      <protection locked="0"/>
    </xf>
    <xf numFmtId="0" fontId="10" fillId="2" borderId="5" xfId="8" applyFont="1" applyFill="1" applyBorder="1" applyAlignment="1" applyProtection="1">
      <alignment horizontal="center" vertical="center"/>
      <protection locked="0"/>
    </xf>
    <xf numFmtId="0" fontId="10" fillId="2" borderId="6" xfId="8" applyFont="1" applyFill="1" applyBorder="1" applyAlignment="1" applyProtection="1">
      <alignment horizontal="center" vertical="center"/>
      <protection locked="0"/>
    </xf>
    <xf numFmtId="3" fontId="10" fillId="0" borderId="8" xfId="19" applyNumberFormat="1" applyFont="1" applyBorder="1" applyAlignment="1" applyProtection="1">
      <alignment vertical="top"/>
      <protection locked="0"/>
    </xf>
    <xf numFmtId="3" fontId="9" fillId="0" borderId="10" xfId="19" applyNumberFormat="1" applyFont="1" applyBorder="1" applyAlignment="1" applyProtection="1">
      <alignment vertical="top"/>
      <protection locked="0"/>
    </xf>
  </cellXfs>
  <cellStyles count="20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 2" xfId="19" xr:uid="{171D4670-A7C4-4580-B228-A56142803AC6}"/>
    <cellStyle name="Normal 2 8" xfId="18" xr:uid="{57682FB0-532D-4ED7-9440-3DABC7122A09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showGridLines="0" tabSelected="1" topLeftCell="A10" zoomScaleNormal="100" workbookViewId="0">
      <selection activeCell="F19" sqref="F19:G27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9" width="12" style="2"/>
    <col min="10" max="10" width="13.6640625" style="2" bestFit="1" customWidth="1"/>
    <col min="11" max="16384" width="12" style="2"/>
  </cols>
  <sheetData>
    <row r="1" spans="1:10" ht="45" customHeight="1" x14ac:dyDescent="0.2">
      <c r="A1" s="56" t="s">
        <v>34</v>
      </c>
      <c r="B1" s="57"/>
      <c r="C1" s="57"/>
      <c r="D1" s="57"/>
      <c r="E1" s="57"/>
      <c r="F1" s="57"/>
      <c r="G1" s="58"/>
    </row>
    <row r="2" spans="1:10" s="3" customFormat="1" x14ac:dyDescent="0.2">
      <c r="A2" s="21"/>
      <c r="B2" s="61" t="s">
        <v>22</v>
      </c>
      <c r="C2" s="62"/>
      <c r="D2" s="62"/>
      <c r="E2" s="62"/>
      <c r="F2" s="63"/>
      <c r="G2" s="59" t="s">
        <v>4</v>
      </c>
    </row>
    <row r="3" spans="1:10" s="1" customFormat="1" ht="24.95" customHeight="1" x14ac:dyDescent="0.2">
      <c r="A3" s="25" t="s">
        <v>23</v>
      </c>
      <c r="B3" s="4" t="s">
        <v>0</v>
      </c>
      <c r="C3" s="5" t="s">
        <v>25</v>
      </c>
      <c r="D3" s="5" t="s">
        <v>1</v>
      </c>
      <c r="E3" s="5" t="s">
        <v>2</v>
      </c>
      <c r="F3" s="6" t="s">
        <v>3</v>
      </c>
      <c r="G3" s="60"/>
    </row>
    <row r="4" spans="1:10" x14ac:dyDescent="0.2">
      <c r="A4" s="37" t="s">
        <v>5</v>
      </c>
      <c r="B4" s="8">
        <v>37492412.859999999</v>
      </c>
      <c r="C4" s="8">
        <v>0</v>
      </c>
      <c r="D4" s="46">
        <f>B4+C4</f>
        <v>37492412.859999999</v>
      </c>
      <c r="E4" s="46">
        <v>35901964.93</v>
      </c>
      <c r="F4" s="46">
        <v>34368190.469999999</v>
      </c>
      <c r="G4" s="46">
        <v>-3124222.3900000006</v>
      </c>
    </row>
    <row r="5" spans="1:10" x14ac:dyDescent="0.2">
      <c r="A5" s="38" t="s">
        <v>6</v>
      </c>
      <c r="B5" s="9">
        <v>0</v>
      </c>
      <c r="C5" s="9">
        <v>0</v>
      </c>
      <c r="D5" s="45">
        <f t="shared" ref="D5:D13" si="0">B5+C5</f>
        <v>0</v>
      </c>
      <c r="E5" s="45">
        <v>0</v>
      </c>
      <c r="F5" s="45">
        <v>0</v>
      </c>
      <c r="G5" s="45">
        <v>0</v>
      </c>
    </row>
    <row r="6" spans="1:10" x14ac:dyDescent="0.2">
      <c r="A6" s="37" t="s">
        <v>7</v>
      </c>
      <c r="B6" s="9">
        <v>0</v>
      </c>
      <c r="C6" s="9">
        <v>0</v>
      </c>
      <c r="D6" s="45">
        <f t="shared" si="0"/>
        <v>0</v>
      </c>
      <c r="E6" s="45">
        <v>0</v>
      </c>
      <c r="F6" s="45">
        <v>0</v>
      </c>
      <c r="G6" s="45">
        <v>0</v>
      </c>
    </row>
    <row r="7" spans="1:10" x14ac:dyDescent="0.2">
      <c r="A7" s="37" t="s">
        <v>8</v>
      </c>
      <c r="B7" s="9">
        <v>16630800.130000001</v>
      </c>
      <c r="C7" s="45">
        <v>400000</v>
      </c>
      <c r="D7" s="45">
        <f t="shared" si="0"/>
        <v>17030800.130000003</v>
      </c>
      <c r="E7" s="45">
        <v>14954019.92</v>
      </c>
      <c r="F7" s="45">
        <v>13591538.630000001</v>
      </c>
      <c r="G7" s="45">
        <v>-3039261.5</v>
      </c>
    </row>
    <row r="8" spans="1:10" x14ac:dyDescent="0.2">
      <c r="A8" s="39" t="s">
        <v>9</v>
      </c>
      <c r="B8" s="9">
        <v>13231578.85</v>
      </c>
      <c r="C8" s="45">
        <v>806937.52</v>
      </c>
      <c r="D8" s="45">
        <f t="shared" si="0"/>
        <v>14038516.369999999</v>
      </c>
      <c r="E8" s="45">
        <v>11641786.34</v>
      </c>
      <c r="F8" s="45">
        <v>10081053.66</v>
      </c>
      <c r="G8" s="45">
        <v>-3150525.1899999995</v>
      </c>
      <c r="J8" s="32"/>
    </row>
    <row r="9" spans="1:10" x14ac:dyDescent="0.2">
      <c r="A9" s="38" t="s">
        <v>10</v>
      </c>
      <c r="B9" s="9">
        <v>2034705.45</v>
      </c>
      <c r="C9" s="45">
        <v>3611816.24</v>
      </c>
      <c r="D9" s="45">
        <f t="shared" si="0"/>
        <v>5646521.6900000004</v>
      </c>
      <c r="E9" s="45">
        <v>3983814.76</v>
      </c>
      <c r="F9" s="45">
        <v>3282958.23</v>
      </c>
      <c r="G9" s="45">
        <v>1248252.78</v>
      </c>
    </row>
    <row r="10" spans="1:10" x14ac:dyDescent="0.2">
      <c r="A10" s="37" t="s">
        <v>11</v>
      </c>
      <c r="B10" s="9">
        <v>0</v>
      </c>
      <c r="C10" s="45">
        <v>0</v>
      </c>
      <c r="D10" s="45">
        <f t="shared" si="0"/>
        <v>0</v>
      </c>
      <c r="E10" s="45">
        <v>0</v>
      </c>
      <c r="F10" s="45">
        <v>0</v>
      </c>
      <c r="G10" s="45">
        <v>0</v>
      </c>
    </row>
    <row r="11" spans="1:10" ht="22.5" x14ac:dyDescent="0.2">
      <c r="A11" s="37" t="s">
        <v>18</v>
      </c>
      <c r="B11" s="9">
        <v>220364601.91</v>
      </c>
      <c r="C11" s="45">
        <v>18853565.41</v>
      </c>
      <c r="D11" s="45">
        <f t="shared" si="0"/>
        <v>239218167.31999999</v>
      </c>
      <c r="E11" s="45">
        <v>191097448.56999999</v>
      </c>
      <c r="F11" s="45">
        <v>191232479.88</v>
      </c>
      <c r="G11" s="45">
        <v>-29132122.030000001</v>
      </c>
    </row>
    <row r="12" spans="1:10" ht="22.5" x14ac:dyDescent="0.2">
      <c r="A12" s="37" t="s">
        <v>12</v>
      </c>
      <c r="B12" s="9">
        <v>7473210</v>
      </c>
      <c r="C12" s="45">
        <v>13561514.880000001</v>
      </c>
      <c r="D12" s="45">
        <f t="shared" si="0"/>
        <v>21034724.880000003</v>
      </c>
      <c r="E12" s="45">
        <v>13756757.189999999</v>
      </c>
      <c r="F12" s="45">
        <v>13148893.48</v>
      </c>
      <c r="G12" s="45">
        <v>5675683.4800000004</v>
      </c>
    </row>
    <row r="13" spans="1:10" x14ac:dyDescent="0.2">
      <c r="A13" s="37" t="s">
        <v>13</v>
      </c>
      <c r="B13" s="9">
        <v>0</v>
      </c>
      <c r="C13" s="45">
        <v>0</v>
      </c>
      <c r="D13" s="45">
        <f t="shared" si="0"/>
        <v>0</v>
      </c>
      <c r="E13" s="45">
        <v>0</v>
      </c>
      <c r="F13" s="45">
        <v>0</v>
      </c>
      <c r="G13" s="45">
        <v>0</v>
      </c>
    </row>
    <row r="14" spans="1:10" x14ac:dyDescent="0.2">
      <c r="A14" s="40"/>
      <c r="B14" s="7"/>
      <c r="C14" s="7"/>
      <c r="D14" s="47"/>
      <c r="E14" s="47"/>
      <c r="F14" s="47"/>
      <c r="G14" s="47"/>
    </row>
    <row r="15" spans="1:10" x14ac:dyDescent="0.2">
      <c r="A15" s="41" t="s">
        <v>14</v>
      </c>
      <c r="B15" s="26">
        <f>SUM(B4:B13)</f>
        <v>297227309.19999999</v>
      </c>
      <c r="C15" s="26">
        <f t="shared" ref="C15" si="1">SUM(C4:C13)</f>
        <v>37233834.050000004</v>
      </c>
      <c r="D15" s="48">
        <f t="shared" ref="D15:G15" si="2">SUM(D4:D13)</f>
        <v>334461143.25</v>
      </c>
      <c r="E15" s="48">
        <f t="shared" si="2"/>
        <v>271335791.70999998</v>
      </c>
      <c r="F15" s="49">
        <f t="shared" si="2"/>
        <v>265705114.34999999</v>
      </c>
      <c r="G15" s="50">
        <f t="shared" si="2"/>
        <v>-31522194.849999998</v>
      </c>
    </row>
    <row r="16" spans="1:10" x14ac:dyDescent="0.2">
      <c r="A16" s="42"/>
      <c r="B16" s="13"/>
      <c r="C16" s="13"/>
      <c r="D16" s="15"/>
      <c r="E16" s="14" t="s">
        <v>26</v>
      </c>
      <c r="F16" s="16"/>
      <c r="G16" s="24">
        <v>0</v>
      </c>
    </row>
    <row r="17" spans="1:7" ht="10.5" customHeight="1" x14ac:dyDescent="0.2">
      <c r="A17" s="20"/>
      <c r="B17" s="61" t="s">
        <v>22</v>
      </c>
      <c r="C17" s="62"/>
      <c r="D17" s="62"/>
      <c r="E17" s="62"/>
      <c r="F17" s="63"/>
      <c r="G17" s="59" t="s">
        <v>4</v>
      </c>
    </row>
    <row r="18" spans="1:7" ht="22.5" x14ac:dyDescent="0.2">
      <c r="A18" s="23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60"/>
    </row>
    <row r="19" spans="1:7" x14ac:dyDescent="0.2">
      <c r="A19" s="18" t="s">
        <v>15</v>
      </c>
      <c r="B19" s="10">
        <v>297227309.19999999</v>
      </c>
      <c r="C19" s="51">
        <f t="shared" ref="C19:G19" si="3">SUM(C20+C21+C22+C23+C24+C25+C26+C27)</f>
        <v>37233834.050000004</v>
      </c>
      <c r="D19" s="51">
        <f t="shared" si="3"/>
        <v>334461143.25</v>
      </c>
      <c r="E19" s="51">
        <f t="shared" si="3"/>
        <v>271335791.70999998</v>
      </c>
      <c r="F19" s="64">
        <f t="shared" ref="F19:G19" si="4">SUM(F20+F21+F22+F23+F24+F25+F26+F27)</f>
        <v>265705114.34999999</v>
      </c>
      <c r="G19" s="64">
        <f t="shared" si="4"/>
        <v>-31522194.849999998</v>
      </c>
    </row>
    <row r="20" spans="1:7" x14ac:dyDescent="0.2">
      <c r="A20" s="39" t="s">
        <v>5</v>
      </c>
      <c r="B20" s="11">
        <v>37492412.859999999</v>
      </c>
      <c r="C20" s="52">
        <v>0</v>
      </c>
      <c r="D20" s="52">
        <f t="shared" ref="D20:D27" si="5">B20+C20</f>
        <v>37492412.859999999</v>
      </c>
      <c r="E20" s="52">
        <v>35901964.93</v>
      </c>
      <c r="F20" s="65">
        <v>34368190.469999999</v>
      </c>
      <c r="G20" s="65">
        <f t="shared" ref="G20:G27" si="6">F20-B20</f>
        <v>-3124222.3900000006</v>
      </c>
    </row>
    <row r="21" spans="1:7" x14ac:dyDescent="0.2">
      <c r="A21" s="39" t="s">
        <v>6</v>
      </c>
      <c r="B21" s="11">
        <v>0</v>
      </c>
      <c r="C21" s="52">
        <v>0</v>
      </c>
      <c r="D21" s="52">
        <f t="shared" si="5"/>
        <v>0</v>
      </c>
      <c r="E21" s="52">
        <v>0</v>
      </c>
      <c r="F21" s="65">
        <v>0</v>
      </c>
      <c r="G21" s="65">
        <f t="shared" si="6"/>
        <v>0</v>
      </c>
    </row>
    <row r="22" spans="1:7" x14ac:dyDescent="0.2">
      <c r="A22" s="39" t="s">
        <v>7</v>
      </c>
      <c r="B22" s="11">
        <v>0</v>
      </c>
      <c r="C22" s="52">
        <v>0</v>
      </c>
      <c r="D22" s="52">
        <f t="shared" si="5"/>
        <v>0</v>
      </c>
      <c r="E22" s="52">
        <v>0</v>
      </c>
      <c r="F22" s="65">
        <v>0</v>
      </c>
      <c r="G22" s="65">
        <f t="shared" si="6"/>
        <v>0</v>
      </c>
    </row>
    <row r="23" spans="1:7" x14ac:dyDescent="0.2">
      <c r="A23" s="39" t="s">
        <v>8</v>
      </c>
      <c r="B23" s="11">
        <v>16630800.130000001</v>
      </c>
      <c r="C23" s="52">
        <v>400000</v>
      </c>
      <c r="D23" s="52">
        <f t="shared" si="5"/>
        <v>17030800.130000003</v>
      </c>
      <c r="E23" s="52">
        <v>14954019.92</v>
      </c>
      <c r="F23" s="65">
        <v>13591538.630000001</v>
      </c>
      <c r="G23" s="65">
        <f t="shared" si="6"/>
        <v>-3039261.5</v>
      </c>
    </row>
    <row r="24" spans="1:7" x14ac:dyDescent="0.2">
      <c r="A24" s="39" t="s">
        <v>16</v>
      </c>
      <c r="B24" s="11">
        <v>13231578.85</v>
      </c>
      <c r="C24" s="52">
        <v>806937.52</v>
      </c>
      <c r="D24" s="52">
        <f t="shared" si="5"/>
        <v>14038516.369999999</v>
      </c>
      <c r="E24" s="52">
        <v>11641786.34</v>
      </c>
      <c r="F24" s="65">
        <v>10081053.66</v>
      </c>
      <c r="G24" s="65">
        <f t="shared" si="6"/>
        <v>-3150525.1899999995</v>
      </c>
    </row>
    <row r="25" spans="1:7" x14ac:dyDescent="0.2">
      <c r="A25" s="39" t="s">
        <v>17</v>
      </c>
      <c r="B25" s="11">
        <v>2034705.45</v>
      </c>
      <c r="C25" s="52">
        <v>3611816.24</v>
      </c>
      <c r="D25" s="52">
        <f t="shared" si="5"/>
        <v>5646521.6900000004</v>
      </c>
      <c r="E25" s="52">
        <v>3983814.76</v>
      </c>
      <c r="F25" s="65">
        <v>3282958.23</v>
      </c>
      <c r="G25" s="65">
        <f t="shared" si="6"/>
        <v>1248252.78</v>
      </c>
    </row>
    <row r="26" spans="1:7" ht="22.5" x14ac:dyDescent="0.2">
      <c r="A26" s="39" t="s">
        <v>18</v>
      </c>
      <c r="B26" s="11">
        <v>220364601.91</v>
      </c>
      <c r="C26" s="52">
        <v>18853565.41</v>
      </c>
      <c r="D26" s="52">
        <f t="shared" si="5"/>
        <v>239218167.31999999</v>
      </c>
      <c r="E26" s="52">
        <v>191097448.56999999</v>
      </c>
      <c r="F26" s="65">
        <v>191232479.88</v>
      </c>
      <c r="G26" s="65">
        <f t="shared" si="6"/>
        <v>-29132122.030000001</v>
      </c>
    </row>
    <row r="27" spans="1:7" ht="22.5" x14ac:dyDescent="0.2">
      <c r="A27" s="39" t="s">
        <v>12</v>
      </c>
      <c r="B27" s="11">
        <v>7473210</v>
      </c>
      <c r="C27" s="52">
        <v>13561514.880000001</v>
      </c>
      <c r="D27" s="52">
        <f t="shared" si="5"/>
        <v>21034724.880000003</v>
      </c>
      <c r="E27" s="52">
        <v>13756757.189999999</v>
      </c>
      <c r="F27" s="65">
        <v>13148893.48</v>
      </c>
      <c r="G27" s="65">
        <f t="shared" si="6"/>
        <v>5675683.4800000004</v>
      </c>
    </row>
    <row r="28" spans="1:7" x14ac:dyDescent="0.2">
      <c r="A28" s="39"/>
      <c r="B28" s="11"/>
      <c r="C28" s="11"/>
      <c r="D28" s="11"/>
      <c r="E28" s="11"/>
      <c r="F28" s="11"/>
      <c r="G28" s="11"/>
    </row>
    <row r="29" spans="1:7" ht="33.75" x14ac:dyDescent="0.2">
      <c r="A29" s="22" t="s">
        <v>21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1:7" x14ac:dyDescent="0.2">
      <c r="A30" s="39" t="s">
        <v>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1:7" x14ac:dyDescent="0.2">
      <c r="A31" s="39" t="s">
        <v>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</row>
    <row r="32" spans="1:7" ht="22.5" x14ac:dyDescent="0.2">
      <c r="A32" s="39" t="s">
        <v>19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</row>
    <row r="33" spans="1:7" ht="22.5" x14ac:dyDescent="0.2">
      <c r="A33" s="39" t="s">
        <v>12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x14ac:dyDescent="0.2">
      <c r="A34" s="43"/>
      <c r="B34" s="11"/>
      <c r="C34" s="11"/>
      <c r="D34" s="11"/>
      <c r="E34" s="11"/>
      <c r="F34" s="11"/>
      <c r="G34" s="11"/>
    </row>
    <row r="35" spans="1:7" x14ac:dyDescent="0.2">
      <c r="A35" s="19" t="s">
        <v>13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x14ac:dyDescent="0.2">
      <c r="A36" s="39" t="s">
        <v>13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 x14ac:dyDescent="0.2">
      <c r="A37" s="39"/>
      <c r="B37" s="12"/>
      <c r="C37" s="12"/>
      <c r="D37" s="12"/>
      <c r="E37" s="12"/>
      <c r="F37" s="12"/>
      <c r="G37" s="12"/>
    </row>
    <row r="38" spans="1:7" x14ac:dyDescent="0.2">
      <c r="A38" s="44" t="s">
        <v>14</v>
      </c>
      <c r="B38" s="26">
        <v>297227309.19999999</v>
      </c>
      <c r="C38" s="48">
        <f t="shared" ref="C38:G38" si="7">SUM(C35+C29+C19)</f>
        <v>37233834.050000004</v>
      </c>
      <c r="D38" s="48">
        <f t="shared" si="7"/>
        <v>334461143.25</v>
      </c>
      <c r="E38" s="48">
        <f t="shared" si="7"/>
        <v>271335791.70999998</v>
      </c>
      <c r="F38" s="48">
        <f t="shared" si="7"/>
        <v>265705114.34999999</v>
      </c>
      <c r="G38" s="50">
        <f t="shared" si="7"/>
        <v>-31522194.849999998</v>
      </c>
    </row>
    <row r="39" spans="1:7" x14ac:dyDescent="0.2">
      <c r="A39" s="33"/>
      <c r="B39" s="34"/>
      <c r="C39" s="34"/>
      <c r="D39" s="34"/>
      <c r="E39" s="35" t="s">
        <v>26</v>
      </c>
      <c r="F39" s="36"/>
      <c r="G39" s="24">
        <v>0</v>
      </c>
    </row>
    <row r="41" spans="1:7" x14ac:dyDescent="0.2">
      <c r="A41" s="17" t="s">
        <v>24</v>
      </c>
    </row>
    <row r="42" spans="1:7" x14ac:dyDescent="0.2">
      <c r="A42" s="17" t="s">
        <v>20</v>
      </c>
    </row>
    <row r="43" spans="1:7" ht="25.5" customHeight="1" x14ac:dyDescent="0.2">
      <c r="A43" s="55" t="s">
        <v>27</v>
      </c>
      <c r="B43" s="55"/>
      <c r="C43" s="55"/>
      <c r="D43" s="55"/>
      <c r="E43" s="55"/>
      <c r="F43" s="55"/>
      <c r="G43" s="55"/>
    </row>
    <row r="46" spans="1:7" x14ac:dyDescent="0.2">
      <c r="A46" s="27"/>
      <c r="B46"/>
      <c r="C46"/>
      <c r="D46" s="28"/>
      <c r="E46" s="28"/>
      <c r="F46" s="29"/>
    </row>
    <row r="47" spans="1:7" ht="12" x14ac:dyDescent="0.2">
      <c r="A47" s="30" t="s">
        <v>28</v>
      </c>
      <c r="B47"/>
      <c r="C47"/>
      <c r="D47" s="53" t="s">
        <v>29</v>
      </c>
      <c r="E47" s="53"/>
      <c r="F47" s="53"/>
    </row>
    <row r="48" spans="1:7" ht="57" customHeight="1" x14ac:dyDescent="0.2">
      <c r="A48" s="31" t="s">
        <v>30</v>
      </c>
      <c r="B48"/>
      <c r="C48"/>
      <c r="D48" s="54" t="s">
        <v>31</v>
      </c>
      <c r="E48" s="54"/>
      <c r="F48" s="54"/>
    </row>
    <row r="49" spans="1:6" ht="12" x14ac:dyDescent="0.2">
      <c r="A49" s="30" t="s">
        <v>32</v>
      </c>
      <c r="B49"/>
      <c r="C49"/>
      <c r="D49"/>
      <c r="E49"/>
      <c r="F49"/>
    </row>
    <row r="50" spans="1:6" ht="12" x14ac:dyDescent="0.2">
      <c r="A50" s="30" t="s">
        <v>33</v>
      </c>
      <c r="B50"/>
      <c r="C50"/>
      <c r="D50"/>
      <c r="E50"/>
      <c r="F50"/>
    </row>
  </sheetData>
  <sheetProtection formatCells="0" formatColumns="0" formatRows="0" insertRows="0" autoFilter="0"/>
  <mergeCells count="8">
    <mergeCell ref="D47:F47"/>
    <mergeCell ref="D48:F48"/>
    <mergeCell ref="A43:G43"/>
    <mergeCell ref="A1:G1"/>
    <mergeCell ref="G2:G3"/>
    <mergeCell ref="G17:G18"/>
    <mergeCell ref="B2:F2"/>
    <mergeCell ref="B17:F17"/>
  </mergeCells>
  <pageMargins left="0.70866141732283472" right="0.51181102362204722" top="0.35433070866141736" bottom="0.35433070866141736" header="0.31496062992125984" footer="0.31496062992125984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purl.org/dc/dcmitype/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2025-10-14T15:41:52Z</cp:lastPrinted>
  <dcterms:created xsi:type="dcterms:W3CDTF">2012-12-11T20:48:19Z</dcterms:created>
  <dcterms:modified xsi:type="dcterms:W3CDTF">2025-10-15T17:48:25Z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