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Contable\"/>
    </mc:Choice>
  </mc:AlternateContent>
  <xr:revisionPtr revIDLastSave="0" documentId="8_{08AED08D-02A5-4B88-AAFF-2D29A8E05B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C45" i="3" s="1"/>
  <c r="B36" i="3"/>
  <c r="C16" i="3"/>
  <c r="B16" i="3"/>
  <c r="C4" i="3"/>
  <c r="B4" i="3"/>
  <c r="C33" i="3" l="1"/>
  <c r="C61" i="3" s="1"/>
  <c r="B33" i="3"/>
  <c r="B45" i="3"/>
  <c r="B61" i="3" l="1"/>
</calcChain>
</file>

<file path=xl/sharedStrings.xml><?xml version="1.0" encoding="utf-8"?>
<sst xmlns="http://schemas.openxmlformats.org/spreadsheetml/2006/main" count="97" uniqueCount="64">
  <si>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</si>
  <si>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</si>
  <si>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</si>
  <si>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</si>
  <si>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</si>
  <si>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</si>
  <si>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</si>
  <si>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</si>
  <si>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</si>
  <si>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</si>
  <si>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</si>
  <si>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</si>
  <si>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</si>
  <si>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</si>
  <si>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</si>
  <si>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</si>
  <si>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</si>
  <si>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</si>
  <si>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</si>
  <si>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</si>
  <si>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</si>
  <si>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</si>
  <si>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</si>
  <si>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</si>
  <si>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</si>
  <si>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</si>
  <si>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</si>
  <si>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</si>
  <si>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</si>
  <si>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</si>
  <si>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</si>
  <si>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</si>
  <si>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</si>
  <si>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</si>
  <si>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</si>
  <si>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</si>
  <si>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</si>
  <si>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</si>
  <si>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</si>
  <si>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</si>
  <si>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</si>
  <si>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</si>
  <si>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</si>
  <si>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</si>
  <si>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</si>
  <si>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</si>
  <si>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</si>
  <si>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</si>
  <si>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</si>
  <si>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</si>
  <si>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</si>
  <si>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</si>
  <si>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</si>
  <si>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</si>
  <si>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</si>
  <si>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SISTEMA INTEGRAL PARA EL DESARROLLO DE LA FAMILIA DEL MUNICIPIO DE MOROLEÓN, GTO.
Estado de Flujos de Efectivo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</si>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</sst>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8" applyFont="1" applyProtection="1"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2"/>
    </xf>
    <xf numFmtId="0" fontId="4" fillId="0" borderId="4" xfId="8" applyFont="1" applyBorder="1" applyAlignment="1">
      <alignment horizontal="left" vertical="top" wrapText="1" indent="3"/>
    </xf>
    <xf numFmtId="0" fontId="4" fillId="0" borderId="4" xfId="8" applyFont="1" applyBorder="1" applyAlignment="1">
      <alignment horizontal="left" vertical="top" wrapText="1"/>
    </xf>
    <xf numFmtId="0" fontId="3" fillId="0" borderId="4" xfId="8" applyFont="1" applyBorder="1" applyAlignment="1">
      <alignment vertical="top" wrapText="1"/>
    </xf>
    <xf numFmtId="0" fontId="4" fillId="0" borderId="4" xfId="8" applyFont="1" applyBorder="1" applyAlignment="1">
      <alignment vertical="top" wrapText="1"/>
    </xf>
    <xf numFmtId="0" fontId="4" fillId="0" borderId="4" xfId="8" applyFont="1" applyBorder="1" applyAlignment="1">
      <alignment horizontal="center" vertical="top" wrapText="1"/>
    </xf>
    <xf numFmtId="0" fontId="4" fillId="0" borderId="4" xfId="8" applyFont="1" applyBorder="1" applyAlignment="1">
      <alignment horizontal="center" vertical="top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0" fontId="7" fillId="0" borderId="0" xfId="8" applyFont="1" applyProtection="1"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0" fontId="9" fillId="0" borderId="0" xfId="8" applyFont="1" applyAlignment="1" applyProtection="1">
      <alignment horizontal="center" vertical="center"/>
      <protection locked="0"/>
    </xf>
    <xf numFmtId="49" fontId="7" fillId="0" borderId="0" xfId="8" applyNumberFormat="1" applyFont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2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horizontal="left" vertical="top"/>
      <protection locked="0"/>
    </xf>
    <xf numFmtId="0" fontId="0" fillId="0" borderId="0" xfId="0"/>
    <xf numFmtId="0" fontId="4" fillId="0" borderId="0" xfId="8" applyFont="1" applyAlignment="1" applyProtection="1">
      <alignment vertical="top"/>
      <protection locked="0"/>
    </xf>
  </cellXfs>
  <cellStyles count="5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7" xr:uid="{8AEC3694-944F-4999-B2C2-71D2BEC2E4A6}"/>
    <cellStyle name="Millares 2 2 3" xfId="37" xr:uid="{3F434B1E-ADA7-48A4-8DD9-37EAF56BCF64}"/>
    <cellStyle name="Millares 2 2 4" xfId="27" xr:uid="{34152E4A-33CE-4B21-AC6F-6D9F9F89FF50}"/>
    <cellStyle name="Millares 2 2 5" xfId="17" xr:uid="{A0A782DA-D81B-4F71-939B-1CD3AD68191B}"/>
    <cellStyle name="Millares 2 3" xfId="4" xr:uid="{00000000-0005-0000-0000-000003000000}"/>
    <cellStyle name="Millares 2 3 2" xfId="48" xr:uid="{8ABD5066-A065-434A-AC78-55D7D5AAB701}"/>
    <cellStyle name="Millares 2 3 3" xfId="38" xr:uid="{CF27B54F-526E-48A3-AEE9-2F16C9C8689D}"/>
    <cellStyle name="Millares 2 3 4" xfId="28" xr:uid="{85D380A6-F508-4B2D-9C2F-658AE8A2E871}"/>
    <cellStyle name="Millares 2 3 5" xfId="18" xr:uid="{1DFF6206-3030-442D-8107-2B5ABADD8B3E}"/>
    <cellStyle name="Millares 2 4" xfId="25" xr:uid="{A865C1E5-61D6-4A72-BE6C-F50326698694}"/>
    <cellStyle name="Millares 2 4 2" xfId="55" xr:uid="{28E0F7D6-8D8D-4213-87A6-5257C46CA311}"/>
    <cellStyle name="Millares 2 4 3" xfId="45" xr:uid="{634D72B0-CBAE-4355-8B68-EE22A4779A3B}"/>
    <cellStyle name="Millares 2 4 4" xfId="35" xr:uid="{93584FFB-BDA6-4FA2-B839-82654B022CB0}"/>
    <cellStyle name="Millares 2 5" xfId="46" xr:uid="{47ABC1A4-A514-4EAC-908B-2D927F13EFC2}"/>
    <cellStyle name="Millares 2 6" xfId="36" xr:uid="{522C1B9E-B124-4A50-893B-8878D31D6A0E}"/>
    <cellStyle name="Millares 2 7" xfId="26" xr:uid="{0E457DDA-5526-496D-8711-69F79475050A}"/>
    <cellStyle name="Millares 2 8" xfId="16" xr:uid="{FAEF03AE-1F61-4A4A-90FF-75DCB740C959}"/>
    <cellStyle name="Millares 3" xfId="5" xr:uid="{00000000-0005-0000-0000-000004000000}"/>
    <cellStyle name="Millares 3 2" xfId="49" xr:uid="{355E6FAA-E07B-43E6-BA72-A6EE33D47E47}"/>
    <cellStyle name="Millares 3 3" xfId="39" xr:uid="{45FAE0F2-9B59-4109-8730-F8F8C5665C03}"/>
    <cellStyle name="Millares 3 4" xfId="29" xr:uid="{88635ADF-FFE5-4560-96A7-D0CC27EC5A4C}"/>
    <cellStyle name="Millares 3 5" xfId="19" xr:uid="{FACFFC76-21B6-49E3-91F3-91A53DD3F961}"/>
    <cellStyle name="Moneda 2" xfId="6" xr:uid="{00000000-0005-0000-0000-000005000000}"/>
    <cellStyle name="Moneda 2 2" xfId="50" xr:uid="{64F71AC4-C70D-44FA-A5F4-259BEAFD1679}"/>
    <cellStyle name="Moneda 2 3" xfId="40" xr:uid="{647AFBBF-E19F-43CC-8414-FEF59CB49286}"/>
    <cellStyle name="Moneda 2 4" xfId="30" xr:uid="{B25CA92C-8353-464B-BD6F-5E0FB1D20B04}"/>
    <cellStyle name="Moneda 2 5" xfId="20" xr:uid="{181C6ACF-2C2C-4112-BBC6-9C1806481E09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51" xr:uid="{3AD3E0ED-0971-40C4-8F87-0DF423F2874D}"/>
    <cellStyle name="Normal 2 4" xfId="41" xr:uid="{096E36C4-E752-4F53-9437-424C3B07AC80}"/>
    <cellStyle name="Normal 2 5" xfId="31" xr:uid="{7886BB56-16FC-4A1E-B5E6-23498BAB1FF8}"/>
    <cellStyle name="Normal 2 6" xfId="21" xr:uid="{25078888-0BED-4A2C-B198-C504ACA544DE}"/>
    <cellStyle name="Normal 3" xfId="9" xr:uid="{00000000-0005-0000-0000-000009000000}"/>
    <cellStyle name="Normal 3 2" xfId="52" xr:uid="{E0F06B35-471D-4415-8837-9AF164FC6906}"/>
    <cellStyle name="Normal 3 3" xfId="42" xr:uid="{996C566A-1FD8-4AA8-B8CC-69CA1F75D0D4}"/>
    <cellStyle name="Normal 3 4" xfId="32" xr:uid="{B08E2FB2-A310-4496-A06D-326350792518}"/>
    <cellStyle name="Normal 3 5" xfId="22" xr:uid="{C70C27FE-BA86-4561-BADB-7DF99C3BAA7E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54" xr:uid="{2124C636-F460-4747-8AC4-7FD068C491C3}"/>
    <cellStyle name="Normal 6 2 3" xfId="44" xr:uid="{3120DB74-F295-493E-A36E-CDD1971BFC89}"/>
    <cellStyle name="Normal 6 2 4" xfId="34" xr:uid="{8D24FDAB-C04D-4840-8C59-BC3DB6257071}"/>
    <cellStyle name="Normal 6 2 5" xfId="24" xr:uid="{2CD0893B-12D2-4694-B725-B434592E6A69}"/>
    <cellStyle name="Normal 6 3" xfId="53" xr:uid="{086B069E-2666-4043-A195-730315F01C5D}"/>
    <cellStyle name="Normal 6 4" xfId="43" xr:uid="{2CCE94DA-F7F1-43AB-8CB8-67754F4521C3}"/>
    <cellStyle name="Normal 6 5" xfId="33" xr:uid="{FAC56ED7-BA20-414F-9CF2-18636FE1C380}"/>
    <cellStyle name="Normal 6 6" xfId="23" xr:uid="{0BDC1E16-EB73-4ABE-A0DB-155EDACB3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2C48FE0F-B7FE-4B24-BAC4-F732126646C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57150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800100</xdr:colOff>
      <xdr:row>0</xdr:row>
      <xdr:rowOff>0</xdr:rowOff>
    </xdr:from>
    <xdr:to>
      <xdr:col>2</xdr:col>
      <xdr:colOff>1466850</xdr:colOff>
      <xdr:row>0</xdr:row>
      <xdr:rowOff>560500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E064FD-F3F7-4C9A-B8F8-3C31864EF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7600" y="0"/>
          <a:ext cx="666750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3"/>
  <sheetViews>
    <sheetView tabSelected="1" zoomScaleNormal="100" workbookViewId="0">
      <selection activeCell="B9" sqref="B9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7"/>
    <col min="5" max="16384" width="12" style="1"/>
  </cols>
  <sheetData>
    <row r="1" spans="1:22" ht="45" customHeight="1" x14ac:dyDescent="0.2">
      <c r="A1" s="22" t="s">
        <v>55</v>
      </c>
      <c r="B1" s="23"/>
      <c r="C1" s="24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3">
        <f>SUM(B5:B14)</f>
        <v>11572613.700000001</v>
      </c>
      <c r="C4" s="13">
        <f>SUM(C5:C14)</f>
        <v>16602888.66</v>
      </c>
      <c r="D4" s="18" t="s">
        <v>38</v>
      </c>
    </row>
    <row r="5" spans="1:22" ht="11.25" customHeight="1" x14ac:dyDescent="0.2">
      <c r="A5" s="7" t="s">
        <v>3</v>
      </c>
      <c r="B5" s="14">
        <v>0</v>
      </c>
      <c r="C5" s="14">
        <v>0</v>
      </c>
      <c r="D5" s="19">
        <v>100000</v>
      </c>
    </row>
    <row r="6" spans="1:22" ht="11.25" customHeight="1" x14ac:dyDescent="0.2">
      <c r="A6" s="7" t="s">
        <v>4</v>
      </c>
      <c r="B6" s="14">
        <v>0</v>
      </c>
      <c r="C6" s="14">
        <v>0</v>
      </c>
      <c r="D6" s="19">
        <v>200000</v>
      </c>
    </row>
    <row r="7" spans="1:22" ht="11.25" customHeight="1" x14ac:dyDescent="0.2">
      <c r="A7" s="7" t="s">
        <v>34</v>
      </c>
      <c r="B7" s="14">
        <v>0</v>
      </c>
      <c r="C7" s="14">
        <v>0</v>
      </c>
      <c r="D7" s="19">
        <v>300000</v>
      </c>
    </row>
    <row r="8" spans="1:22" ht="11.25" customHeight="1" x14ac:dyDescent="0.2">
      <c r="A8" s="7" t="s">
        <v>5</v>
      </c>
      <c r="B8" s="14">
        <v>0</v>
      </c>
      <c r="C8" s="14">
        <v>0</v>
      </c>
      <c r="D8" s="19">
        <v>400000</v>
      </c>
    </row>
    <row r="9" spans="1:22" ht="11.25" customHeight="1" x14ac:dyDescent="0.2">
      <c r="A9" s="7" t="s">
        <v>35</v>
      </c>
      <c r="B9" s="14">
        <v>0</v>
      </c>
      <c r="C9" s="14">
        <v>0</v>
      </c>
      <c r="D9" s="19">
        <v>500000</v>
      </c>
    </row>
    <row r="10" spans="1:22" ht="11.25" customHeight="1" x14ac:dyDescent="0.2">
      <c r="A10" s="7" t="s">
        <v>36</v>
      </c>
      <c r="B10" s="14">
        <v>0</v>
      </c>
      <c r="C10" s="14">
        <v>0</v>
      </c>
      <c r="D10" s="19">
        <v>600000</v>
      </c>
    </row>
    <row r="11" spans="1:22" ht="11.25" customHeight="1" x14ac:dyDescent="0.2">
      <c r="A11" s="7" t="s">
        <v>37</v>
      </c>
      <c r="B11" s="14">
        <v>1922033.46</v>
      </c>
      <c r="C11" s="14">
        <v>3316558.67</v>
      </c>
      <c r="D11" s="19">
        <v>700000</v>
      </c>
    </row>
    <row r="12" spans="1:22" ht="22.5" x14ac:dyDescent="0.2">
      <c r="A12" s="7" t="s">
        <v>40</v>
      </c>
      <c r="B12" s="14">
        <v>0</v>
      </c>
      <c r="C12" s="14">
        <v>0</v>
      </c>
      <c r="D12" s="19">
        <v>800000</v>
      </c>
    </row>
    <row r="13" spans="1:22" ht="11.25" customHeight="1" x14ac:dyDescent="0.2">
      <c r="A13" s="7" t="s">
        <v>41</v>
      </c>
      <c r="B13" s="14">
        <v>9615128</v>
      </c>
      <c r="C13" s="14">
        <v>13286329.99</v>
      </c>
      <c r="D13" s="19">
        <v>900000</v>
      </c>
    </row>
    <row r="14" spans="1:22" ht="11.25" customHeight="1" x14ac:dyDescent="0.2">
      <c r="A14" s="7" t="s">
        <v>6</v>
      </c>
      <c r="B14" s="14">
        <v>35452.239999999998</v>
      </c>
      <c r="C14" s="14">
        <v>0</v>
      </c>
      <c r="D14" s="20">
        <v>790000</v>
      </c>
      <c r="E14" s="16"/>
    </row>
    <row r="15" spans="1:22" ht="11.25" customHeight="1" x14ac:dyDescent="0.2">
      <c r="A15" s="8"/>
      <c r="B15" s="15"/>
      <c r="C15" s="15"/>
      <c r="D15" s="18" t="s">
        <v>38</v>
      </c>
    </row>
    <row r="16" spans="1:22" ht="11.25" customHeight="1" x14ac:dyDescent="0.2">
      <c r="A16" s="6" t="s">
        <v>7</v>
      </c>
      <c r="B16" s="13">
        <f>SUM(B17:B32)</f>
        <v>10711456.039999999</v>
      </c>
      <c r="C16" s="13">
        <f>SUM(C17:C32)</f>
        <v>16485386.540000001</v>
      </c>
      <c r="D16" s="18" t="s">
        <v>38</v>
      </c>
    </row>
    <row r="17" spans="1:4" ht="11.25" customHeight="1" x14ac:dyDescent="0.2">
      <c r="A17" s="7" t="s">
        <v>8</v>
      </c>
      <c r="B17" s="14">
        <v>7861242.2800000003</v>
      </c>
      <c r="C17" s="14">
        <v>10043277.539999999</v>
      </c>
      <c r="D17" s="19">
        <v>1000</v>
      </c>
    </row>
    <row r="18" spans="1:4" ht="11.25" customHeight="1" x14ac:dyDescent="0.2">
      <c r="A18" s="7" t="s">
        <v>9</v>
      </c>
      <c r="B18" s="14">
        <v>971725.66</v>
      </c>
      <c r="C18" s="14">
        <v>3830287.76</v>
      </c>
      <c r="D18" s="19">
        <v>2000</v>
      </c>
    </row>
    <row r="19" spans="1:4" ht="11.25" customHeight="1" x14ac:dyDescent="0.2">
      <c r="A19" s="7" t="s">
        <v>10</v>
      </c>
      <c r="B19" s="14">
        <v>522832.39</v>
      </c>
      <c r="C19" s="14">
        <v>1070361.04</v>
      </c>
      <c r="D19" s="19">
        <v>3000</v>
      </c>
    </row>
    <row r="20" spans="1:4" ht="11.25" customHeight="1" x14ac:dyDescent="0.2">
      <c r="A20" s="7" t="s">
        <v>11</v>
      </c>
      <c r="B20" s="14">
        <v>0</v>
      </c>
      <c r="C20" s="14">
        <v>0</v>
      </c>
      <c r="D20" s="19">
        <v>4100</v>
      </c>
    </row>
    <row r="21" spans="1:4" ht="11.25" customHeight="1" x14ac:dyDescent="0.2">
      <c r="A21" s="7" t="s">
        <v>52</v>
      </c>
      <c r="B21" s="14">
        <v>0</v>
      </c>
      <c r="C21" s="14">
        <v>0</v>
      </c>
      <c r="D21" s="19">
        <v>4200</v>
      </c>
    </row>
    <row r="22" spans="1:4" ht="11.25" customHeight="1" x14ac:dyDescent="0.2">
      <c r="A22" s="7" t="s">
        <v>42</v>
      </c>
      <c r="B22" s="14">
        <v>0</v>
      </c>
      <c r="C22" s="14">
        <v>0</v>
      </c>
      <c r="D22" s="19">
        <v>4300</v>
      </c>
    </row>
    <row r="23" spans="1:4" ht="11.25" customHeight="1" x14ac:dyDescent="0.2">
      <c r="A23" s="7" t="s">
        <v>12</v>
      </c>
      <c r="B23" s="14">
        <v>1154181.28</v>
      </c>
      <c r="C23" s="14">
        <v>1283117.73</v>
      </c>
      <c r="D23" s="19">
        <v>4400</v>
      </c>
    </row>
    <row r="24" spans="1:4" ht="11.25" customHeight="1" x14ac:dyDescent="0.2">
      <c r="A24" s="7" t="s">
        <v>13</v>
      </c>
      <c r="B24" s="14">
        <v>201474.43</v>
      </c>
      <c r="C24" s="14">
        <v>258342.47</v>
      </c>
      <c r="D24" s="19">
        <v>4500</v>
      </c>
    </row>
    <row r="25" spans="1:4" ht="11.25" customHeight="1" x14ac:dyDescent="0.2">
      <c r="A25" s="7" t="s">
        <v>14</v>
      </c>
      <c r="B25" s="14">
        <v>0</v>
      </c>
      <c r="C25" s="14">
        <v>0</v>
      </c>
      <c r="D25" s="19">
        <v>4600</v>
      </c>
    </row>
    <row r="26" spans="1:4" ht="11.25" customHeight="1" x14ac:dyDescent="0.2">
      <c r="A26" s="7" t="s">
        <v>15</v>
      </c>
      <c r="B26" s="14">
        <v>0</v>
      </c>
      <c r="C26" s="14">
        <v>0</v>
      </c>
      <c r="D26" s="19">
        <v>4700</v>
      </c>
    </row>
    <row r="27" spans="1:4" ht="11.25" customHeight="1" x14ac:dyDescent="0.2">
      <c r="A27" s="7" t="s">
        <v>16</v>
      </c>
      <c r="B27" s="14">
        <v>0</v>
      </c>
      <c r="C27" s="14">
        <v>0</v>
      </c>
      <c r="D27" s="19">
        <v>4800</v>
      </c>
    </row>
    <row r="28" spans="1:4" ht="11.25" customHeight="1" x14ac:dyDescent="0.2">
      <c r="A28" s="7" t="s">
        <v>17</v>
      </c>
      <c r="B28" s="14">
        <v>0</v>
      </c>
      <c r="C28" s="14">
        <v>0</v>
      </c>
      <c r="D28" s="19">
        <v>4900</v>
      </c>
    </row>
    <row r="29" spans="1:4" ht="11.25" customHeight="1" x14ac:dyDescent="0.2">
      <c r="A29" s="7" t="s">
        <v>43</v>
      </c>
      <c r="B29" s="14">
        <v>0</v>
      </c>
      <c r="C29" s="14">
        <v>0</v>
      </c>
      <c r="D29" s="19">
        <v>8100</v>
      </c>
    </row>
    <row r="30" spans="1:4" ht="11.25" customHeight="1" x14ac:dyDescent="0.2">
      <c r="A30" s="7" t="s">
        <v>18</v>
      </c>
      <c r="B30" s="14">
        <v>0</v>
      </c>
      <c r="C30" s="14">
        <v>0</v>
      </c>
      <c r="D30" s="19">
        <v>8300</v>
      </c>
    </row>
    <row r="31" spans="1:4" ht="11.25" customHeight="1" x14ac:dyDescent="0.2">
      <c r="A31" s="7" t="s">
        <v>19</v>
      </c>
      <c r="B31" s="14">
        <v>0</v>
      </c>
      <c r="C31" s="14">
        <v>0</v>
      </c>
      <c r="D31" s="19">
        <v>8500</v>
      </c>
    </row>
    <row r="32" spans="1:4" ht="11.25" customHeight="1" x14ac:dyDescent="0.2">
      <c r="A32" s="7" t="s">
        <v>20</v>
      </c>
      <c r="B32" s="14">
        <v>0</v>
      </c>
      <c r="C32" s="14">
        <v>0</v>
      </c>
      <c r="D32" s="18" t="s">
        <v>38</v>
      </c>
    </row>
    <row r="33" spans="1:4" ht="11.25" customHeight="1" x14ac:dyDescent="0.2">
      <c r="A33" s="4" t="s">
        <v>44</v>
      </c>
      <c r="B33" s="13">
        <f>B4-B16</f>
        <v>861157.66000000201</v>
      </c>
      <c r="C33" s="13">
        <f>C4-C16</f>
        <v>117502.11999999918</v>
      </c>
      <c r="D33" s="18" t="s">
        <v>38</v>
      </c>
    </row>
    <row r="34" spans="1:4" ht="11.25" customHeight="1" x14ac:dyDescent="0.2">
      <c r="A34" s="9"/>
      <c r="B34" s="15"/>
      <c r="C34" s="15"/>
      <c r="D34" s="18" t="s">
        <v>38</v>
      </c>
    </row>
    <row r="35" spans="1:4" ht="11.25" customHeight="1" x14ac:dyDescent="0.2">
      <c r="A35" s="4" t="s">
        <v>53</v>
      </c>
      <c r="B35" s="15"/>
      <c r="C35" s="15"/>
      <c r="D35" s="18" t="s">
        <v>38</v>
      </c>
    </row>
    <row r="36" spans="1:4" ht="11.25" customHeight="1" x14ac:dyDescent="0.2">
      <c r="A36" s="6" t="s">
        <v>2</v>
      </c>
      <c r="B36" s="13">
        <f>SUM(B37:B39)</f>
        <v>0</v>
      </c>
      <c r="C36" s="13">
        <f>SUM(C37:C39)</f>
        <v>0</v>
      </c>
      <c r="D36" s="18" t="s">
        <v>38</v>
      </c>
    </row>
    <row r="37" spans="1:4" ht="11.25" customHeight="1" x14ac:dyDescent="0.2">
      <c r="A37" s="7" t="s">
        <v>21</v>
      </c>
      <c r="B37" s="14">
        <v>0</v>
      </c>
      <c r="C37" s="14">
        <v>0</v>
      </c>
      <c r="D37" s="18">
        <v>620001</v>
      </c>
    </row>
    <row r="38" spans="1:4" ht="11.25" customHeight="1" x14ac:dyDescent="0.2">
      <c r="A38" s="7" t="s">
        <v>22</v>
      </c>
      <c r="B38" s="14">
        <v>0</v>
      </c>
      <c r="C38" s="14">
        <v>0</v>
      </c>
      <c r="D38" s="18">
        <v>621001</v>
      </c>
    </row>
    <row r="39" spans="1:4" ht="11.25" customHeight="1" x14ac:dyDescent="0.2">
      <c r="A39" s="7" t="s">
        <v>23</v>
      </c>
      <c r="B39" s="14">
        <v>0</v>
      </c>
      <c r="C39" s="14">
        <v>0</v>
      </c>
      <c r="D39" s="18">
        <v>790103</v>
      </c>
    </row>
    <row r="40" spans="1:4" ht="11.25" customHeight="1" x14ac:dyDescent="0.2">
      <c r="A40" s="8"/>
      <c r="B40" s="15"/>
      <c r="C40" s="15"/>
      <c r="D40" s="18" t="s">
        <v>38</v>
      </c>
    </row>
    <row r="41" spans="1:4" ht="11.25" customHeight="1" x14ac:dyDescent="0.2">
      <c r="A41" s="6" t="s">
        <v>7</v>
      </c>
      <c r="B41" s="13">
        <f>SUM(B42:B44)</f>
        <v>827000</v>
      </c>
      <c r="C41" s="13">
        <f>SUM(C42:C44)</f>
        <v>14610</v>
      </c>
      <c r="D41" s="18" t="s">
        <v>38</v>
      </c>
    </row>
    <row r="42" spans="1:4" ht="11.25" customHeight="1" x14ac:dyDescent="0.2">
      <c r="A42" s="7" t="s">
        <v>21</v>
      </c>
      <c r="B42" s="14">
        <v>0</v>
      </c>
      <c r="C42" s="14">
        <v>0</v>
      </c>
      <c r="D42" s="18">
        <v>6000</v>
      </c>
    </row>
    <row r="43" spans="1:4" ht="11.25" customHeight="1" x14ac:dyDescent="0.2">
      <c r="A43" s="7" t="s">
        <v>22</v>
      </c>
      <c r="B43" s="14">
        <v>827000</v>
      </c>
      <c r="C43" s="14">
        <v>14610</v>
      </c>
      <c r="D43" s="18">
        <v>5000</v>
      </c>
    </row>
    <row r="44" spans="1:4" ht="11.25" customHeight="1" x14ac:dyDescent="0.2">
      <c r="A44" s="7" t="s">
        <v>24</v>
      </c>
      <c r="B44" s="14">
        <v>0</v>
      </c>
      <c r="C44" s="14">
        <v>0</v>
      </c>
      <c r="D44" s="18">
        <v>7000</v>
      </c>
    </row>
    <row r="45" spans="1:4" ht="11.25" customHeight="1" x14ac:dyDescent="0.2">
      <c r="A45" s="4" t="s">
        <v>45</v>
      </c>
      <c r="B45" s="13">
        <f>B36-B41</f>
        <v>-827000</v>
      </c>
      <c r="C45" s="13">
        <f>C36-C41</f>
        <v>-14610</v>
      </c>
      <c r="D45" s="18" t="s">
        <v>38</v>
      </c>
    </row>
    <row r="46" spans="1:4" ht="11.25" customHeight="1" x14ac:dyDescent="0.2">
      <c r="A46" s="9"/>
      <c r="B46" s="15"/>
      <c r="C46" s="15"/>
      <c r="D46" s="18" t="s">
        <v>38</v>
      </c>
    </row>
    <row r="47" spans="1:4" ht="11.25" customHeight="1" x14ac:dyDescent="0.2">
      <c r="A47" s="4" t="s">
        <v>54</v>
      </c>
      <c r="B47" s="15"/>
      <c r="C47" s="15"/>
      <c r="D47" s="18" t="s">
        <v>38</v>
      </c>
    </row>
    <row r="48" spans="1:4" ht="11.25" customHeight="1" x14ac:dyDescent="0.2">
      <c r="A48" s="6" t="s">
        <v>2</v>
      </c>
      <c r="B48" s="13">
        <f>SUM(B49+B52)</f>
        <v>223825.7</v>
      </c>
      <c r="C48" s="13">
        <f>SUM(C49+C52)</f>
        <v>0</v>
      </c>
      <c r="D48" s="18" t="s">
        <v>38</v>
      </c>
    </row>
    <row r="49" spans="1:4" ht="11.25" customHeight="1" x14ac:dyDescent="0.2">
      <c r="A49" s="7" t="s">
        <v>25</v>
      </c>
      <c r="B49" s="14">
        <f>B50+B51</f>
        <v>0</v>
      </c>
      <c r="C49" s="14">
        <f>C50+C51</f>
        <v>0</v>
      </c>
      <c r="D49" s="18" t="s">
        <v>38</v>
      </c>
    </row>
    <row r="50" spans="1:4" ht="11.25" customHeight="1" x14ac:dyDescent="0.2">
      <c r="A50" s="7" t="s">
        <v>26</v>
      </c>
      <c r="B50" s="14">
        <v>0</v>
      </c>
      <c r="C50" s="14">
        <v>0</v>
      </c>
      <c r="D50" s="21" t="s">
        <v>48</v>
      </c>
    </row>
    <row r="51" spans="1:4" ht="11.25" customHeight="1" x14ac:dyDescent="0.2">
      <c r="A51" s="7" t="s">
        <v>27</v>
      </c>
      <c r="B51" s="14">
        <v>0</v>
      </c>
      <c r="C51" s="14">
        <v>0</v>
      </c>
      <c r="D51" s="21" t="s">
        <v>49</v>
      </c>
    </row>
    <row r="52" spans="1:4" ht="11.25" customHeight="1" x14ac:dyDescent="0.2">
      <c r="A52" s="7" t="s">
        <v>28</v>
      </c>
      <c r="B52" s="14">
        <v>223825.7</v>
      </c>
      <c r="C52" s="14">
        <v>0</v>
      </c>
      <c r="D52" s="21"/>
    </row>
    <row r="53" spans="1:4" ht="11.25" customHeight="1" x14ac:dyDescent="0.2">
      <c r="A53" s="8"/>
      <c r="B53" s="15"/>
      <c r="C53" s="15"/>
      <c r="D53" s="18" t="s">
        <v>38</v>
      </c>
    </row>
    <row r="54" spans="1:4" ht="11.25" customHeight="1" x14ac:dyDescent="0.2">
      <c r="A54" s="6" t="s">
        <v>7</v>
      </c>
      <c r="B54" s="13">
        <f>SUM(B55+B58)</f>
        <v>0</v>
      </c>
      <c r="C54" s="13">
        <f>SUM(C55+C58)</f>
        <v>217333.81</v>
      </c>
      <c r="D54" s="18" t="s">
        <v>38</v>
      </c>
    </row>
    <row r="55" spans="1:4" ht="11.25" customHeight="1" x14ac:dyDescent="0.2">
      <c r="A55" s="7" t="s">
        <v>29</v>
      </c>
      <c r="B55" s="14">
        <f>SUM(B56+B57)</f>
        <v>0</v>
      </c>
      <c r="C55" s="14">
        <f>SUM(C56+C57)</f>
        <v>0</v>
      </c>
      <c r="D55" s="18" t="s">
        <v>38</v>
      </c>
    </row>
    <row r="56" spans="1:4" ht="11.25" customHeight="1" x14ac:dyDescent="0.2">
      <c r="A56" s="7" t="s">
        <v>26</v>
      </c>
      <c r="B56" s="14">
        <v>0</v>
      </c>
      <c r="C56" s="14">
        <v>0</v>
      </c>
      <c r="D56" s="18" t="s">
        <v>50</v>
      </c>
    </row>
    <row r="57" spans="1:4" ht="11.25" customHeight="1" x14ac:dyDescent="0.2">
      <c r="A57" s="7" t="s">
        <v>27</v>
      </c>
      <c r="B57" s="14">
        <v>0</v>
      </c>
      <c r="C57" s="14">
        <v>0</v>
      </c>
      <c r="D57" s="18" t="s">
        <v>51</v>
      </c>
    </row>
    <row r="58" spans="1:4" ht="11.25" customHeight="1" x14ac:dyDescent="0.2">
      <c r="A58" s="7" t="s">
        <v>30</v>
      </c>
      <c r="B58" s="14">
        <v>0</v>
      </c>
      <c r="C58" s="14">
        <v>217333.81</v>
      </c>
      <c r="D58" s="18" t="s">
        <v>38</v>
      </c>
    </row>
    <row r="59" spans="1:4" ht="11.25" customHeight="1" x14ac:dyDescent="0.2">
      <c r="A59" s="4" t="s">
        <v>46</v>
      </c>
      <c r="B59" s="13">
        <f>B48-B54</f>
        <v>223825.7</v>
      </c>
      <c r="C59" s="13">
        <f>C48-C54</f>
        <v>-217333.81</v>
      </c>
      <c r="D59" s="18" t="s">
        <v>38</v>
      </c>
    </row>
    <row r="60" spans="1:4" ht="11.25" customHeight="1" x14ac:dyDescent="0.2">
      <c r="A60" s="9"/>
      <c r="B60" s="15"/>
      <c r="C60" s="15"/>
      <c r="D60" s="18" t="s">
        <v>38</v>
      </c>
    </row>
    <row r="61" spans="1:4" ht="11.25" customHeight="1" x14ac:dyDescent="0.2">
      <c r="A61" s="4" t="s">
        <v>31</v>
      </c>
      <c r="B61" s="13">
        <f>B59+B45+B33</f>
        <v>257983.36000000197</v>
      </c>
      <c r="C61" s="13">
        <f>C59+C45+C33</f>
        <v>-114441.69000000082</v>
      </c>
      <c r="D61" s="18" t="s">
        <v>38</v>
      </c>
    </row>
    <row r="62" spans="1:4" ht="11.25" customHeight="1" x14ac:dyDescent="0.2">
      <c r="A62" s="9"/>
      <c r="B62" s="15"/>
      <c r="C62" s="15"/>
      <c r="D62" s="18" t="s">
        <v>38</v>
      </c>
    </row>
    <row r="63" spans="1:4" ht="11.25" customHeight="1" x14ac:dyDescent="0.2">
      <c r="A63" s="4" t="s">
        <v>32</v>
      </c>
      <c r="B63" s="13">
        <v>1283190.51</v>
      </c>
      <c r="C63" s="13">
        <v>1397632.2</v>
      </c>
      <c r="D63" s="18" t="s">
        <v>38</v>
      </c>
    </row>
    <row r="64" spans="1:4" ht="11.25" customHeight="1" x14ac:dyDescent="0.2">
      <c r="A64" s="9"/>
      <c r="B64" s="15"/>
      <c r="C64" s="15"/>
      <c r="D64" s="18" t="s">
        <v>38</v>
      </c>
    </row>
    <row r="65" spans="1:4" ht="11.25" customHeight="1" x14ac:dyDescent="0.2">
      <c r="A65" s="4" t="s">
        <v>33</v>
      </c>
      <c r="B65" s="13">
        <v>1541173.87</v>
      </c>
      <c r="C65" s="13">
        <v>1283190.51</v>
      </c>
      <c r="D65" s="18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5" t="s">
        <v>47</v>
      </c>
      <c r="B68" s="26"/>
      <c r="C68" s="26"/>
    </row>
    <row r="70" spans="1:4" x14ac:dyDescent="0.2">
      <c r="A70" s="30" t="s">
        <v>56</v>
      </c>
      <c r="B70" s="28" t="s">
        <v>57</v>
      </c>
      <c r="C70" s="28"/>
    </row>
    <row r="71" spans="1:4" x14ac:dyDescent="0.2">
      <c r="A71" s="30" t="s">
        <v>58</v>
      </c>
      <c r="B71" s="30" t="s">
        <v>59</v>
      </c>
      <c r="C71" s="29"/>
    </row>
    <row r="72" spans="1:4" x14ac:dyDescent="0.2">
      <c r="A72" s="30" t="s">
        <v>60</v>
      </c>
      <c r="B72" s="27" t="s">
        <v>61</v>
      </c>
      <c r="C72" s="27"/>
    </row>
    <row r="73" spans="1:4" x14ac:dyDescent="0.2">
      <c r="A73" s="30" t="s">
        <v>62</v>
      </c>
      <c r="B73" s="27" t="s">
        <v>63</v>
      </c>
      <c r="C73" s="27"/>
    </row>
  </sheetData>
  <sheetProtection formatCells="0" formatColumns="0" formatRows="0" autoFilter="0"/>
  <mergeCells count="5">
    <mergeCell ref="A1:C1"/>
    <mergeCell ref="A68:C68"/>
    <mergeCell ref="B70:C70"/>
    <mergeCell ref="B72:C72"/>
    <mergeCell ref="B73:C73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revision/>
  <cp:lastPrinted>2019-05-15T20:50:09Z</cp:lastPrinted>
  <dcterms:created xsi:type="dcterms:W3CDTF">2012-12-11T20:31:36Z</dcterms:created>
  <dcterms:modified xsi:type="dcterms:W3CDTF">2026-10-09T17:02:53Z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