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Presupuestal\"/>
    </mc:Choice>
  </mc:AlternateContent>
  <xr:revisionPtr revIDLastSave="0" documentId="13_ncr:1_{D532C35B-F634-4670-B2FE-E12DD3038D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<sst xmlns="http://schemas.openxmlformats.org/spreadsheetml/2006/main" count="94" uniqueCount="49">
  <si>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</si>
  <si>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</si>
  <si>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</si>
  <si>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</si>
  <si>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</si>
  <si>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</si>
  <si>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</si>
  <si>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</si>
  <si>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</si>
  <si>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</si>
  <si>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</si>
  <si>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</si>
  <si>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</si>
  <si>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</si>
  <si>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</si>
  <si>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</si>
  <si>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</si>
  <si>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</si>
  <si>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</si>
  <si>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</si>
  <si>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</si>
  <si>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</si>
  <si>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</si>
  <si>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</si>
  <si>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</si>
  <si>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</si>
  <si>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</si>
  <si>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</si>
  <si>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</si>
  <si>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</si>
  <si>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</si>
  <si>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</si>
  <si>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</si>
  <si>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</si>
  <si>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</si>
  <si>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</si>
  <si>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</si>
  <si>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</si>
  <si>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</si>
  <si>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</si>
  <si>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SISTEMA INTEGRAL PARA EL DESARROLLO DE LA FAMILIA DEL MUNICIPIO DE MOROLEÓN, GTO.
Estado Analítico de Ingresos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</si>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</sst>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4" fontId="8" fillId="0" borderId="9" xfId="8" applyNumberFormat="1" applyFont="1" applyBorder="1" applyAlignment="1" applyProtection="1">
      <alignment vertical="top"/>
      <protection locked="0"/>
    </xf>
    <xf numFmtId="0" fontId="8" fillId="0" borderId="7" xfId="8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2" xfId="8" applyFont="1" applyBorder="1" applyAlignment="1">
      <alignment horizontal="left" vertical="top" indent="1"/>
    </xf>
    <xf numFmtId="0" fontId="8" fillId="0" borderId="0" xfId="8" applyFont="1" applyAlignment="1">
      <alignment horizontal="left" vertical="top" wrapText="1" indent="2"/>
    </xf>
    <xf numFmtId="0" fontId="9" fillId="0" borderId="2" xfId="8" applyFont="1" applyBorder="1" applyAlignment="1">
      <alignment horizontal="left" vertical="top" wrapText="1" indent="1"/>
    </xf>
    <xf numFmtId="0" fontId="9" fillId="2" borderId="8" xfId="8" applyFont="1" applyFill="1" applyBorder="1" applyAlignment="1">
      <alignment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8" xfId="8" applyFont="1" applyFill="1" applyBorder="1" applyAlignment="1">
      <alignment vertical="center" wrapText="1"/>
    </xf>
    <xf numFmtId="0" fontId="9" fillId="2" borderId="10" xfId="8" applyFont="1" applyFill="1" applyBorder="1" applyAlignment="1">
      <alignment horizontal="center" vertical="center" wrapText="1"/>
    </xf>
    <xf numFmtId="3" fontId="4" fillId="0" borderId="8" xfId="8" applyNumberFormat="1" applyFont="1" applyBorder="1" applyAlignment="1" applyProtection="1">
      <alignment vertical="top"/>
      <protection locked="0"/>
    </xf>
    <xf numFmtId="3" fontId="4" fillId="0" borderId="10" xfId="8" applyNumberFormat="1" applyFont="1" applyBorder="1" applyAlignment="1" applyProtection="1">
      <alignment vertical="top"/>
      <protection locked="0"/>
    </xf>
    <xf numFmtId="3" fontId="4" fillId="0" borderId="9" xfId="8" applyNumberFormat="1" applyFont="1" applyBorder="1" applyAlignment="1" applyProtection="1">
      <alignment vertical="top"/>
      <protection locked="0"/>
    </xf>
    <xf numFmtId="3" fontId="8" fillId="0" borderId="3" xfId="8" applyNumberFormat="1" applyFont="1" applyBorder="1" applyAlignment="1" applyProtection="1">
      <alignment vertical="top"/>
      <protection locked="0"/>
    </xf>
    <xf numFmtId="3" fontId="8" fillId="0" borderId="5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9" fillId="0" borderId="8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3" fontId="9" fillId="0" borderId="10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0" borderId="0" xfId="9" applyFont="1" applyAlignment="1" applyProtection="1">
      <alignment vertical="top"/>
      <protection locked="0"/>
    </xf>
    <xf numFmtId="0" fontId="8" fillId="0" borderId="0" xfId="9" applyFont="1" applyAlignment="1" applyProtection="1">
      <alignment horizontal="left" vertical="top"/>
      <protection locked="0"/>
    </xf>
    <xf numFmtId="0" fontId="8" fillId="0" borderId="0" xfId="9" applyFont="1" applyAlignment="1" applyProtection="1">
      <alignment horizontal="center" vertical="top"/>
      <protection locked="0"/>
    </xf>
    <xf numFmtId="0" fontId="9" fillId="2" borderId="4" xfId="8" applyFont="1" applyFill="1" applyBorder="1" applyAlignment="1" applyProtection="1">
      <alignment horizontal="center" vertical="center" wrapText="1"/>
      <protection locked="0"/>
    </xf>
    <xf numFmtId="0" fontId="9" fillId="2" borderId="5" xfId="8" applyFont="1" applyFill="1" applyBorder="1" applyAlignment="1" applyProtection="1">
      <alignment horizontal="center" vertical="center" wrapText="1"/>
      <protection locked="0"/>
    </xf>
    <xf numFmtId="0" fontId="9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</cellXfs>
  <cellStyles count="5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49" xr:uid="{F0F3A334-74C3-49F9-A70B-E2C5CA7613C2}"/>
    <cellStyle name="Millares 2 2 3" xfId="39" xr:uid="{6AECE2BB-A503-4EBA-AD37-E9EC83DBBCA2}"/>
    <cellStyle name="Millares 2 2 4" xfId="29" xr:uid="{C6069909-EE8C-4EBF-80E7-1403607BAD35}"/>
    <cellStyle name="Millares 2 2 5" xfId="19" xr:uid="{D46E85A8-4589-41B1-9C93-72EE2D734C3E}"/>
    <cellStyle name="Millares 2 3" xfId="5" xr:uid="{00000000-0005-0000-0000-000004000000}"/>
    <cellStyle name="Millares 2 3 2" xfId="50" xr:uid="{FD41541F-50BD-4B17-B421-5448191880A8}"/>
    <cellStyle name="Millares 2 3 3" xfId="40" xr:uid="{EB1FBC47-EE17-47B2-8D87-2AD8F4C445D8}"/>
    <cellStyle name="Millares 2 3 4" xfId="30" xr:uid="{26A5DA84-613F-474F-8A7D-9EC6E12A40D7}"/>
    <cellStyle name="Millares 2 3 5" xfId="20" xr:uid="{0812B552-16E4-4140-BE47-5E18ED48E1E4}"/>
    <cellStyle name="Millares 2 4" xfId="27" xr:uid="{44940234-48A4-4E70-8CD7-3794841E9DD9}"/>
    <cellStyle name="Millares 2 4 2" xfId="57" xr:uid="{C7BE9F27-57B1-4E62-B375-188112B759E7}"/>
    <cellStyle name="Millares 2 4 3" xfId="47" xr:uid="{81480D29-3071-4E44-96AE-EAE5D17D8902}"/>
    <cellStyle name="Millares 2 4 4" xfId="37" xr:uid="{D92B4165-56D9-473B-83B4-84B1369B58A3}"/>
    <cellStyle name="Millares 2 5" xfId="48" xr:uid="{0EF0E3C2-5873-40DE-A2CA-7792F1654916}"/>
    <cellStyle name="Millares 2 6" xfId="38" xr:uid="{2717FCFB-8400-40C7-9BDE-E1E0EA4D5ECF}"/>
    <cellStyle name="Millares 2 7" xfId="28" xr:uid="{50749B88-0254-4B95-B7E1-E858A14D7CBE}"/>
    <cellStyle name="Millares 2 8" xfId="18" xr:uid="{F5E9711B-1BA3-43A3-A628-16B31D226AE9}"/>
    <cellStyle name="Millares 3" xfId="6" xr:uid="{00000000-0005-0000-0000-000005000000}"/>
    <cellStyle name="Millares 3 2" xfId="51" xr:uid="{5FB3A7B6-0D93-43D5-B066-37FDDEC0EF7A}"/>
    <cellStyle name="Millares 3 3" xfId="41" xr:uid="{9B202E84-7040-4DA8-856B-FA8233F40F03}"/>
    <cellStyle name="Millares 3 4" xfId="31" xr:uid="{D1EBC419-D7C0-4F3E-B8CA-1C2B7EC6FD5C}"/>
    <cellStyle name="Millares 3 5" xfId="21" xr:uid="{95D94C8E-40E6-4D92-AD49-D4809354E221}"/>
    <cellStyle name="Moneda 2" xfId="7" xr:uid="{00000000-0005-0000-0000-000006000000}"/>
    <cellStyle name="Moneda 2 2" xfId="52" xr:uid="{A3FE9384-5D18-4230-822A-2D39E9A4AB1A}"/>
    <cellStyle name="Moneda 2 3" xfId="42" xr:uid="{ED61597C-9A0A-4A4C-916E-B949474330C8}"/>
    <cellStyle name="Moneda 2 4" xfId="32" xr:uid="{3AD88680-5FD2-40AE-8F01-0760DC11C89C}"/>
    <cellStyle name="Moneda 2 5" xfId="22" xr:uid="{1114BCCC-F416-43A3-B390-4698B9394DAA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53" xr:uid="{CF9EAF4D-F011-4880-83BC-063A5325C609}"/>
    <cellStyle name="Normal 2 4" xfId="43" xr:uid="{64385460-E444-49B0-9DB4-822039D198EA}"/>
    <cellStyle name="Normal 2 5" xfId="33" xr:uid="{E63C60FB-3D82-4F9C-8DFD-B74245799170}"/>
    <cellStyle name="Normal 2 6" xfId="23" xr:uid="{943AD647-BC98-415C-AB54-2B7A27D32AC9}"/>
    <cellStyle name="Normal 3" xfId="10" xr:uid="{00000000-0005-0000-0000-00000A000000}"/>
    <cellStyle name="Normal 3 2" xfId="54" xr:uid="{3C205269-0B81-4B20-9BDF-2C5BFD482074}"/>
    <cellStyle name="Normal 3 3" xfId="44" xr:uid="{C692FCBE-AAA9-4F27-B0A4-CEDA2681AD7C}"/>
    <cellStyle name="Normal 3 4" xfId="34" xr:uid="{D6A82539-3B1F-4592-879E-BAFE49BB0756}"/>
    <cellStyle name="Normal 3 5" xfId="24" xr:uid="{4C1F763B-BF9E-4906-BFB5-055A5A4D5FE5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56" xr:uid="{67D85DD0-0FC1-4DA3-BBF0-B55249D71724}"/>
    <cellStyle name="Normal 6 2 3" xfId="46" xr:uid="{A8450B86-3B7F-4A1D-A504-118315F7BB41}"/>
    <cellStyle name="Normal 6 2 4" xfId="36" xr:uid="{A46E14CC-6DD2-4FF5-9DE3-2F846EAEEF80}"/>
    <cellStyle name="Normal 6 2 5" xfId="26" xr:uid="{86848392-7A79-4444-84A1-2DF2314AD863}"/>
    <cellStyle name="Normal 6 3" xfId="55" xr:uid="{177AFBC9-DA0F-464C-9B34-47396759BCDB}"/>
    <cellStyle name="Normal 6 4" xfId="45" xr:uid="{12CC373B-00A9-45C4-964F-B3E61C9F4C58}"/>
    <cellStyle name="Normal 6 5" xfId="35" xr:uid="{6CEAA70A-D213-4A48-83C0-CB78CA9BF252}"/>
    <cellStyle name="Normal 6 6" xfId="25" xr:uid="{078C5E01-9507-47E9-BD5F-6E9A11AE9694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441CBFB0-9C70-4E18-8A8F-32B6E15EDA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238125</xdr:colOff>
      <xdr:row>0</xdr:row>
      <xdr:rowOff>19050</xdr:rowOff>
    </xdr:from>
    <xdr:to>
      <xdr:col>6</xdr:col>
      <xdr:colOff>1000125</xdr:colOff>
      <xdr:row>0</xdr:row>
      <xdr:rowOff>579550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2647B5-27B1-42AB-976C-281D35A08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5900" y="19050"/>
          <a:ext cx="762000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showGridLines="0" tabSelected="1" topLeftCell="A28" zoomScaleNormal="100" workbookViewId="0">
      <selection sqref="A1:G48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41" t="s">
        <v>40</v>
      </c>
      <c r="B1" s="42"/>
      <c r="C1" s="42"/>
      <c r="D1" s="42"/>
      <c r="E1" s="42"/>
      <c r="F1" s="42"/>
      <c r="G1" s="43"/>
    </row>
    <row r="2" spans="1:8" s="3" customFormat="1" x14ac:dyDescent="0.2">
      <c r="A2" s="24"/>
      <c r="B2" s="42" t="s">
        <v>36</v>
      </c>
      <c r="C2" s="42"/>
      <c r="D2" s="42"/>
      <c r="E2" s="42"/>
      <c r="F2" s="42"/>
      <c r="G2" s="45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6"/>
    </row>
    <row r="4" spans="1:8" x14ac:dyDescent="0.2">
      <c r="A4" s="19" t="s">
        <v>0</v>
      </c>
      <c r="B4" s="28">
        <v>0</v>
      </c>
      <c r="C4" s="28">
        <v>0</v>
      </c>
      <c r="D4" s="28">
        <f>B4+C4</f>
        <v>0</v>
      </c>
      <c r="E4" s="28">
        <v>0</v>
      </c>
      <c r="F4" s="28">
        <v>0</v>
      </c>
      <c r="G4" s="28">
        <f>F4-B4</f>
        <v>0</v>
      </c>
      <c r="H4" s="18" t="s">
        <v>20</v>
      </c>
    </row>
    <row r="5" spans="1:8" x14ac:dyDescent="0.2">
      <c r="A5" s="20" t="s">
        <v>1</v>
      </c>
      <c r="B5" s="29">
        <v>0</v>
      </c>
      <c r="C5" s="29">
        <v>0</v>
      </c>
      <c r="D5" s="29">
        <f t="shared" ref="D5:D8" si="0">B5+C5</f>
        <v>0</v>
      </c>
      <c r="E5" s="29">
        <v>0</v>
      </c>
      <c r="F5" s="29">
        <v>0</v>
      </c>
      <c r="G5" s="29">
        <f t="shared" ref="G5:G8" si="1">F5-B5</f>
        <v>0</v>
      </c>
      <c r="H5" s="18" t="s">
        <v>30</v>
      </c>
    </row>
    <row r="6" spans="1:8" x14ac:dyDescent="0.2">
      <c r="A6" s="19" t="s">
        <v>2</v>
      </c>
      <c r="B6" s="29">
        <v>0</v>
      </c>
      <c r="C6" s="29">
        <v>0</v>
      </c>
      <c r="D6" s="29">
        <f t="shared" si="0"/>
        <v>0</v>
      </c>
      <c r="E6" s="29">
        <v>0</v>
      </c>
      <c r="F6" s="29">
        <v>0</v>
      </c>
      <c r="G6" s="29">
        <f t="shared" si="1"/>
        <v>0</v>
      </c>
      <c r="H6" s="18" t="s">
        <v>21</v>
      </c>
    </row>
    <row r="7" spans="1:8" x14ac:dyDescent="0.2">
      <c r="A7" s="19" t="s">
        <v>3</v>
      </c>
      <c r="B7" s="29">
        <v>0</v>
      </c>
      <c r="C7" s="29">
        <v>0</v>
      </c>
      <c r="D7" s="29">
        <f t="shared" si="0"/>
        <v>0</v>
      </c>
      <c r="E7" s="29">
        <v>0</v>
      </c>
      <c r="F7" s="29">
        <v>0</v>
      </c>
      <c r="G7" s="29">
        <f t="shared" si="1"/>
        <v>0</v>
      </c>
      <c r="H7" s="18" t="s">
        <v>22</v>
      </c>
    </row>
    <row r="8" spans="1:8" x14ac:dyDescent="0.2">
      <c r="A8" s="19" t="s">
        <v>4</v>
      </c>
      <c r="B8" s="29">
        <v>0</v>
      </c>
      <c r="C8" s="29">
        <v>0</v>
      </c>
      <c r="D8" s="29">
        <f t="shared" si="0"/>
        <v>0</v>
      </c>
      <c r="E8" s="29">
        <v>0</v>
      </c>
      <c r="F8" s="29">
        <v>0</v>
      </c>
      <c r="G8" s="29">
        <f t="shared" si="1"/>
        <v>0</v>
      </c>
      <c r="H8" s="18" t="s">
        <v>23</v>
      </c>
    </row>
    <row r="9" spans="1:8" x14ac:dyDescent="0.2">
      <c r="A9" s="20" t="s">
        <v>5</v>
      </c>
      <c r="B9" s="29">
        <v>0</v>
      </c>
      <c r="C9" s="29">
        <v>0</v>
      </c>
      <c r="D9" s="29">
        <f t="shared" ref="D9:D12" si="2">B9+C9</f>
        <v>0</v>
      </c>
      <c r="E9" s="29">
        <v>0</v>
      </c>
      <c r="F9" s="29">
        <v>0</v>
      </c>
      <c r="G9" s="29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29">
        <v>2212728.2400000002</v>
      </c>
      <c r="C10" s="29">
        <v>1291955.7</v>
      </c>
      <c r="D10" s="29">
        <f t="shared" si="2"/>
        <v>3504683.9400000004</v>
      </c>
      <c r="E10" s="29">
        <v>1957485.7</v>
      </c>
      <c r="F10" s="29">
        <v>1957485.7</v>
      </c>
      <c r="G10" s="29">
        <f t="shared" si="3"/>
        <v>-255242.54000000027</v>
      </c>
      <c r="H10" s="18" t="s">
        <v>25</v>
      </c>
    </row>
    <row r="11" spans="1:8" ht="22.5" x14ac:dyDescent="0.2">
      <c r="A11" s="37" t="s">
        <v>35</v>
      </c>
      <c r="B11" s="29">
        <v>0</v>
      </c>
      <c r="C11" s="29">
        <v>0</v>
      </c>
      <c r="D11" s="29">
        <f t="shared" si="2"/>
        <v>0</v>
      </c>
      <c r="E11" s="29">
        <v>0</v>
      </c>
      <c r="F11" s="29">
        <v>0</v>
      </c>
      <c r="G11" s="29">
        <f t="shared" si="3"/>
        <v>0</v>
      </c>
      <c r="H11" s="18" t="s">
        <v>26</v>
      </c>
    </row>
    <row r="12" spans="1:8" ht="22.5" x14ac:dyDescent="0.2">
      <c r="A12" s="19" t="s">
        <v>14</v>
      </c>
      <c r="B12" s="29">
        <v>11697504</v>
      </c>
      <c r="C12" s="29">
        <v>842000</v>
      </c>
      <c r="D12" s="29">
        <f t="shared" si="2"/>
        <v>12539504</v>
      </c>
      <c r="E12" s="29">
        <v>9615128</v>
      </c>
      <c r="F12" s="29">
        <v>9615128</v>
      </c>
      <c r="G12" s="29">
        <f t="shared" si="3"/>
        <v>-2082376</v>
      </c>
      <c r="H12" s="18" t="s">
        <v>27</v>
      </c>
    </row>
    <row r="13" spans="1:8" x14ac:dyDescent="0.2">
      <c r="A13" s="19" t="s">
        <v>6</v>
      </c>
      <c r="B13" s="29">
        <v>0</v>
      </c>
      <c r="C13" s="29">
        <v>0</v>
      </c>
      <c r="D13" s="29">
        <f t="shared" ref="D13" si="4">B13+C13</f>
        <v>0</v>
      </c>
      <c r="E13" s="29">
        <v>0</v>
      </c>
      <c r="F13" s="29">
        <v>0</v>
      </c>
      <c r="G13" s="29">
        <f t="shared" ref="G13" si="5">F13-B13</f>
        <v>0</v>
      </c>
      <c r="H13" s="18" t="s">
        <v>28</v>
      </c>
    </row>
    <row r="14" spans="1:8" x14ac:dyDescent="0.2">
      <c r="B14" s="30"/>
      <c r="C14" s="30"/>
      <c r="D14" s="30"/>
      <c r="E14" s="30"/>
      <c r="F14" s="30"/>
      <c r="G14" s="30"/>
      <c r="H14" s="18" t="s">
        <v>29</v>
      </c>
    </row>
    <row r="15" spans="1:8" x14ac:dyDescent="0.2">
      <c r="A15" s="7" t="s">
        <v>7</v>
      </c>
      <c r="B15" s="31">
        <f>SUM(B4:B13)</f>
        <v>13910232.24</v>
      </c>
      <c r="C15" s="31">
        <f t="shared" ref="C15:G15" si="6">SUM(C4:C13)</f>
        <v>2133955.7000000002</v>
      </c>
      <c r="D15" s="31">
        <f t="shared" si="6"/>
        <v>16044187.940000001</v>
      </c>
      <c r="E15" s="31">
        <f t="shared" si="6"/>
        <v>11572613.699999999</v>
      </c>
      <c r="F15" s="32">
        <f t="shared" si="6"/>
        <v>11572613.699999999</v>
      </c>
      <c r="G15" s="33">
        <f t="shared" si="6"/>
        <v>-2337618.54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/>
      <c r="H16" s="18" t="s">
        <v>29</v>
      </c>
    </row>
    <row r="17" spans="1:8" ht="10.15" customHeight="1" x14ac:dyDescent="0.2">
      <c r="A17" s="26"/>
      <c r="B17" s="42" t="s">
        <v>36</v>
      </c>
      <c r="C17" s="42"/>
      <c r="D17" s="42"/>
      <c r="E17" s="42"/>
      <c r="F17" s="42"/>
      <c r="G17" s="45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6"/>
      <c r="H18" s="18" t="s">
        <v>29</v>
      </c>
    </row>
    <row r="19" spans="1:8" x14ac:dyDescent="0.2">
      <c r="A19" s="21" t="s">
        <v>15</v>
      </c>
      <c r="B19" s="34">
        <f t="shared" ref="B19:G19" si="7">SUM(B20+B21+B22+B23+B24+B25+B26+B27)</f>
        <v>0</v>
      </c>
      <c r="C19" s="34">
        <f t="shared" si="7"/>
        <v>0</v>
      </c>
      <c r="D19" s="34">
        <f t="shared" si="7"/>
        <v>0</v>
      </c>
      <c r="E19" s="34">
        <f t="shared" si="7"/>
        <v>0</v>
      </c>
      <c r="F19" s="34">
        <f t="shared" si="7"/>
        <v>0</v>
      </c>
      <c r="G19" s="34">
        <f t="shared" si="7"/>
        <v>0</v>
      </c>
      <c r="H19" s="18" t="s">
        <v>29</v>
      </c>
    </row>
    <row r="20" spans="1:8" x14ac:dyDescent="0.2">
      <c r="A20" s="22" t="s">
        <v>0</v>
      </c>
      <c r="B20" s="35">
        <v>0</v>
      </c>
      <c r="C20" s="35">
        <v>0</v>
      </c>
      <c r="D20" s="35">
        <f t="shared" ref="D20:D23" si="8">B20+C20</f>
        <v>0</v>
      </c>
      <c r="E20" s="35">
        <v>0</v>
      </c>
      <c r="F20" s="35">
        <v>0</v>
      </c>
      <c r="G20" s="35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5">
        <v>0</v>
      </c>
      <c r="C21" s="35">
        <v>0</v>
      </c>
      <c r="D21" s="35">
        <f t="shared" si="8"/>
        <v>0</v>
      </c>
      <c r="E21" s="35">
        <v>0</v>
      </c>
      <c r="F21" s="35">
        <v>0</v>
      </c>
      <c r="G21" s="35">
        <f t="shared" si="9"/>
        <v>0</v>
      </c>
      <c r="H21" s="18" t="s">
        <v>30</v>
      </c>
    </row>
    <row r="22" spans="1:8" x14ac:dyDescent="0.2">
      <c r="A22" s="22" t="s">
        <v>2</v>
      </c>
      <c r="B22" s="35">
        <v>0</v>
      </c>
      <c r="C22" s="35">
        <v>0</v>
      </c>
      <c r="D22" s="35">
        <f t="shared" si="8"/>
        <v>0</v>
      </c>
      <c r="E22" s="35">
        <v>0</v>
      </c>
      <c r="F22" s="35">
        <v>0</v>
      </c>
      <c r="G22" s="35">
        <f t="shared" si="9"/>
        <v>0</v>
      </c>
      <c r="H22" s="18" t="s">
        <v>21</v>
      </c>
    </row>
    <row r="23" spans="1:8" x14ac:dyDescent="0.2">
      <c r="A23" s="22" t="s">
        <v>3</v>
      </c>
      <c r="B23" s="35">
        <v>0</v>
      </c>
      <c r="C23" s="35">
        <v>0</v>
      </c>
      <c r="D23" s="35">
        <f t="shared" si="8"/>
        <v>0</v>
      </c>
      <c r="E23" s="35">
        <v>0</v>
      </c>
      <c r="F23" s="35">
        <v>0</v>
      </c>
      <c r="G23" s="35">
        <f t="shared" si="9"/>
        <v>0</v>
      </c>
      <c r="H23" s="18" t="s">
        <v>22</v>
      </c>
    </row>
    <row r="24" spans="1:8" x14ac:dyDescent="0.2">
      <c r="A24" s="22" t="s">
        <v>16</v>
      </c>
      <c r="B24" s="35">
        <v>0</v>
      </c>
      <c r="C24" s="35">
        <v>0</v>
      </c>
      <c r="D24" s="35">
        <f t="shared" ref="D24" si="10">B24+C24</f>
        <v>0</v>
      </c>
      <c r="E24" s="35">
        <v>0</v>
      </c>
      <c r="F24" s="35">
        <v>0</v>
      </c>
      <c r="G24" s="35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5">
        <v>0</v>
      </c>
      <c r="C25" s="35">
        <v>0</v>
      </c>
      <c r="D25" s="35">
        <f t="shared" ref="D25:D27" si="12">B25+C25</f>
        <v>0</v>
      </c>
      <c r="E25" s="35">
        <v>0</v>
      </c>
      <c r="F25" s="35">
        <v>0</v>
      </c>
      <c r="G25" s="35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5">
        <v>0</v>
      </c>
      <c r="C26" s="35">
        <v>0</v>
      </c>
      <c r="D26" s="35">
        <f t="shared" si="12"/>
        <v>0</v>
      </c>
      <c r="E26" s="35">
        <v>0</v>
      </c>
      <c r="F26" s="35">
        <v>0</v>
      </c>
      <c r="G26" s="35">
        <f t="shared" si="13"/>
        <v>0</v>
      </c>
      <c r="H26" s="18" t="s">
        <v>26</v>
      </c>
    </row>
    <row r="27" spans="1:8" ht="22.5" x14ac:dyDescent="0.2">
      <c r="A27" s="22" t="s">
        <v>14</v>
      </c>
      <c r="B27" s="35">
        <v>0</v>
      </c>
      <c r="C27" s="35">
        <v>0</v>
      </c>
      <c r="D27" s="35">
        <f t="shared" si="12"/>
        <v>0</v>
      </c>
      <c r="E27" s="35">
        <v>0</v>
      </c>
      <c r="F27" s="35">
        <v>0</v>
      </c>
      <c r="G27" s="35">
        <f t="shared" si="13"/>
        <v>0</v>
      </c>
      <c r="H27" s="18" t="s">
        <v>27</v>
      </c>
    </row>
    <row r="28" spans="1:8" x14ac:dyDescent="0.2">
      <c r="A28" s="8"/>
      <c r="B28" s="35"/>
      <c r="C28" s="35"/>
      <c r="D28" s="35"/>
      <c r="E28" s="35"/>
      <c r="F28" s="35"/>
      <c r="G28" s="35"/>
      <c r="H28" s="18" t="s">
        <v>29</v>
      </c>
    </row>
    <row r="29" spans="1:8" ht="41.25" customHeight="1" x14ac:dyDescent="0.2">
      <c r="A29" s="23" t="s">
        <v>39</v>
      </c>
      <c r="B29" s="36">
        <f t="shared" ref="B29:G29" si="14">SUM(B30:B33)</f>
        <v>13910232.24</v>
      </c>
      <c r="C29" s="36">
        <f t="shared" si="14"/>
        <v>2133955.7000000002</v>
      </c>
      <c r="D29" s="36">
        <f t="shared" si="14"/>
        <v>16044187.940000001</v>
      </c>
      <c r="E29" s="36">
        <f t="shared" si="14"/>
        <v>11572613.699999999</v>
      </c>
      <c r="F29" s="36">
        <f t="shared" si="14"/>
        <v>11572613.699999999</v>
      </c>
      <c r="G29" s="36">
        <f t="shared" si="14"/>
        <v>-2337618.54</v>
      </c>
      <c r="H29" s="18" t="s">
        <v>29</v>
      </c>
    </row>
    <row r="30" spans="1:8" x14ac:dyDescent="0.2">
      <c r="A30" s="22" t="s">
        <v>1</v>
      </c>
      <c r="B30" s="35">
        <v>0</v>
      </c>
      <c r="C30" s="35">
        <v>0</v>
      </c>
      <c r="D30" s="35">
        <f>B30+C30</f>
        <v>0</v>
      </c>
      <c r="E30" s="35">
        <v>0</v>
      </c>
      <c r="F30" s="35">
        <v>0</v>
      </c>
      <c r="G30" s="35">
        <f>F30-B30</f>
        <v>0</v>
      </c>
      <c r="H30" s="18" t="s">
        <v>30</v>
      </c>
    </row>
    <row r="31" spans="1:8" x14ac:dyDescent="0.2">
      <c r="A31" s="22" t="s">
        <v>4</v>
      </c>
      <c r="B31" s="35">
        <v>0</v>
      </c>
      <c r="C31" s="35">
        <v>0</v>
      </c>
      <c r="D31" s="35">
        <f>B31+C31</f>
        <v>0</v>
      </c>
      <c r="E31" s="35">
        <v>0</v>
      </c>
      <c r="F31" s="35">
        <v>0</v>
      </c>
      <c r="G31" s="35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5">
        <v>2212728.2400000002</v>
      </c>
      <c r="C32" s="35">
        <v>1291955.7</v>
      </c>
      <c r="D32" s="35">
        <f>B32+C32</f>
        <v>3504683.9400000004</v>
      </c>
      <c r="E32" s="35">
        <v>1957485.7</v>
      </c>
      <c r="F32" s="35">
        <v>1957485.7</v>
      </c>
      <c r="G32" s="35">
        <f t="shared" si="15"/>
        <v>-255242.54000000027</v>
      </c>
      <c r="H32" s="18" t="s">
        <v>25</v>
      </c>
    </row>
    <row r="33" spans="1:8" ht="22.5" x14ac:dyDescent="0.2">
      <c r="A33" s="22" t="s">
        <v>14</v>
      </c>
      <c r="B33" s="35">
        <v>11697504</v>
      </c>
      <c r="C33" s="35">
        <v>842000</v>
      </c>
      <c r="D33" s="35">
        <f>B33+C33</f>
        <v>12539504</v>
      </c>
      <c r="E33" s="35">
        <v>9615128</v>
      </c>
      <c r="F33" s="35">
        <v>9615128</v>
      </c>
      <c r="G33" s="35">
        <f t="shared" ref="G33" si="16">F33-B33</f>
        <v>-2082376</v>
      </c>
      <c r="H33" s="18" t="s">
        <v>27</v>
      </c>
    </row>
    <row r="34" spans="1:8" x14ac:dyDescent="0.2">
      <c r="A34" s="8"/>
      <c r="B34" s="35"/>
      <c r="C34" s="35"/>
      <c r="D34" s="35"/>
      <c r="E34" s="35"/>
      <c r="F34" s="35"/>
      <c r="G34" s="35"/>
      <c r="H34" s="18" t="s">
        <v>29</v>
      </c>
    </row>
    <row r="35" spans="1:8" x14ac:dyDescent="0.2">
      <c r="A35" s="21" t="s">
        <v>6</v>
      </c>
      <c r="B35" s="36">
        <f t="shared" ref="B35:G35" si="17">SUM(B36)</f>
        <v>0</v>
      </c>
      <c r="C35" s="36">
        <f t="shared" si="17"/>
        <v>0</v>
      </c>
      <c r="D35" s="36">
        <f t="shared" si="17"/>
        <v>0</v>
      </c>
      <c r="E35" s="36">
        <f t="shared" si="17"/>
        <v>0</v>
      </c>
      <c r="F35" s="36">
        <f t="shared" si="17"/>
        <v>0</v>
      </c>
      <c r="G35" s="36">
        <f t="shared" si="17"/>
        <v>0</v>
      </c>
      <c r="H35" s="18" t="s">
        <v>29</v>
      </c>
    </row>
    <row r="36" spans="1:8" x14ac:dyDescent="0.2">
      <c r="A36" s="22" t="s">
        <v>6</v>
      </c>
      <c r="B36" s="35">
        <v>0</v>
      </c>
      <c r="C36" s="35">
        <v>0</v>
      </c>
      <c r="D36" s="35">
        <f>B36+C36</f>
        <v>0</v>
      </c>
      <c r="E36" s="35">
        <v>0</v>
      </c>
      <c r="F36" s="35">
        <v>0</v>
      </c>
      <c r="G36" s="35">
        <f>F36-B36</f>
        <v>0</v>
      </c>
      <c r="H36" s="18" t="s">
        <v>28</v>
      </c>
    </row>
    <row r="37" spans="1:8" x14ac:dyDescent="0.2">
      <c r="A37" s="22"/>
      <c r="B37" s="35"/>
      <c r="C37" s="35"/>
      <c r="D37" s="35"/>
      <c r="E37" s="35"/>
      <c r="F37" s="35"/>
      <c r="G37" s="35"/>
      <c r="H37" s="18"/>
    </row>
    <row r="38" spans="1:8" x14ac:dyDescent="0.2">
      <c r="A38" s="9" t="s">
        <v>7</v>
      </c>
      <c r="B38" s="31">
        <f>SUM(B35+B29+B19)</f>
        <v>13910232.24</v>
      </c>
      <c r="C38" s="31">
        <f t="shared" ref="C38:G38" si="18">SUM(C35+C29+C19)</f>
        <v>2133955.7000000002</v>
      </c>
      <c r="D38" s="31">
        <f t="shared" si="18"/>
        <v>16044187.940000001</v>
      </c>
      <c r="E38" s="31">
        <f t="shared" si="18"/>
        <v>11572613.699999999</v>
      </c>
      <c r="F38" s="31">
        <f t="shared" si="18"/>
        <v>11572613.699999999</v>
      </c>
      <c r="G38" s="33">
        <f t="shared" si="18"/>
        <v>-2337618.54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/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4" t="s">
        <v>34</v>
      </c>
      <c r="B43" s="44"/>
      <c r="C43" s="44"/>
      <c r="D43" s="44"/>
      <c r="E43" s="44"/>
      <c r="F43" s="44"/>
      <c r="G43" s="44"/>
    </row>
    <row r="45" spans="1:8" x14ac:dyDescent="0.2">
      <c r="A45" s="38" t="s">
        <v>41</v>
      </c>
      <c r="B45" s="39" t="s">
        <v>42</v>
      </c>
      <c r="C45" s="39"/>
    </row>
    <row r="46" spans="1:8" x14ac:dyDescent="0.2">
      <c r="A46" s="38" t="s">
        <v>43</v>
      </c>
      <c r="B46" s="38" t="s">
        <v>44</v>
      </c>
      <c r="C46"/>
    </row>
    <row r="47" spans="1:8" x14ac:dyDescent="0.2">
      <c r="A47" s="38" t="s">
        <v>45</v>
      </c>
      <c r="B47" s="40" t="s">
        <v>46</v>
      </c>
      <c r="C47" s="40"/>
    </row>
    <row r="48" spans="1:8" x14ac:dyDescent="0.2">
      <c r="A48" s="38" t="s">
        <v>47</v>
      </c>
      <c r="B48" s="40" t="s">
        <v>48</v>
      </c>
      <c r="C48" s="40"/>
    </row>
  </sheetData>
  <sheetProtection formatCells="0" formatColumns="0" formatRows="0" insertRows="0" autoFilter="0"/>
  <mergeCells count="9">
    <mergeCell ref="B45:C45"/>
    <mergeCell ref="B47:C47"/>
    <mergeCell ref="B48:C48"/>
    <mergeCell ref="A1:G1"/>
    <mergeCell ref="A43:G43"/>
    <mergeCell ref="B2:F2"/>
    <mergeCell ref="G2:G3"/>
    <mergeCell ref="B17:F17"/>
    <mergeCell ref="G17:G18"/>
  </mergeCells>
  <printOptions horizontalCentered="1"/>
  <pageMargins left="0.45" right="0.36" top="0.43" bottom="0.49" header="0.31496062992125984" footer="0.31496062992125984"/>
  <pageSetup paperSize="9" scale="75" orientation="landscape" r:id="rId1"/>
  <ignoredErrors>
    <ignoredError sqref="H38:H39 H4:H18 H19:H3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2026-10-09T18:09:21Z</cp:lastPrinted>
  <dcterms:created xsi:type="dcterms:W3CDTF">2012-12-11T20:48:19Z</dcterms:created>
  <dcterms:modified xsi:type="dcterms:W3CDTF">2026-10-09T18:09:33Z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