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Acceso\Inf. Presupuestal\"/>
    </mc:Choice>
  </mc:AlternateContent>
  <xr:revisionPtr revIDLastSave="0" documentId="8_{9CECE8C2-C4B5-4350-BA8C-4D9D22B6E2E9}" xr6:coauthVersionLast="47" xr6:coauthVersionMax="47" xr10:uidLastSave="{00000000-0000-0000-0000-000000000000}"/>
  <bookViews>
    <workbookView xWindow="-120" yWindow="-120" windowWidth="20730" windowHeight="11040" tabRatio="885" activeTab="3" xr2:uid="{00000000-000D-0000-FFFF-FFFF00000000}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COG!$A$3:$G$75</definedName>
  </definedNames>
  <calcPr calcId="191029"/>
</workbook>
</file>

<file path=xl/calcChain.xml><?xml version="1.0" encoding="utf-8"?>
<calcChain xmlns="http://schemas.openxmlformats.org/spreadsheetml/2006/main">
  <c r="D13" i="4" l="1"/>
  <c r="F14" i="4"/>
  <c r="E14" i="4"/>
  <c r="C14" i="4"/>
  <c r="B14" i="4"/>
  <c r="G13" i="4" l="1"/>
  <c r="D12" i="4"/>
  <c r="G12" i="4" s="1"/>
  <c r="F48" i="4" l="1"/>
  <c r="E48" i="4"/>
  <c r="C48" i="4"/>
  <c r="B48" i="4"/>
  <c r="D46" i="4"/>
  <c r="G46" i="4" s="1"/>
  <c r="D42" i="4"/>
  <c r="G42" i="4" s="1"/>
  <c r="D44" i="4"/>
  <c r="G44" i="4" s="1"/>
  <c r="D40" i="4"/>
  <c r="G40" i="4" s="1"/>
  <c r="D38" i="4"/>
  <c r="G38" i="4" s="1"/>
  <c r="D36" i="4"/>
  <c r="G36" i="4" s="1"/>
  <c r="D34" i="4"/>
  <c r="G34" i="4" s="1"/>
  <c r="D32" i="4"/>
  <c r="G32" i="4" s="1"/>
  <c r="F25" i="4"/>
  <c r="E25" i="4"/>
  <c r="D23" i="4"/>
  <c r="G23" i="4" s="1"/>
  <c r="D22" i="4"/>
  <c r="G22" i="4" s="1"/>
  <c r="D21" i="4"/>
  <c r="G21" i="4" s="1"/>
  <c r="D20" i="4"/>
  <c r="G20" i="4" s="1"/>
  <c r="C25" i="4"/>
  <c r="B25" i="4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D5" i="4"/>
  <c r="G5" i="4" l="1"/>
  <c r="G14" i="4" s="1"/>
  <c r="D14" i="4"/>
  <c r="G48" i="4"/>
  <c r="D48" i="4"/>
  <c r="G25" i="4"/>
  <c r="D25" i="4"/>
  <c r="D39" i="5" l="1"/>
  <c r="G39" i="5" s="1"/>
  <c r="D38" i="5"/>
  <c r="G38" i="5" s="1"/>
  <c r="D37" i="5"/>
  <c r="D36" i="5"/>
  <c r="G36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5" i="5"/>
  <c r="F24" i="5"/>
  <c r="F15" i="5"/>
  <c r="F5" i="5"/>
  <c r="E35" i="5"/>
  <c r="E24" i="5"/>
  <c r="E15" i="5"/>
  <c r="E5" i="5"/>
  <c r="C35" i="5"/>
  <c r="C24" i="5"/>
  <c r="C15" i="5"/>
  <c r="C5" i="5"/>
  <c r="B35" i="5"/>
  <c r="B24" i="5"/>
  <c r="B15" i="5"/>
  <c r="B5" i="5"/>
  <c r="F15" i="8"/>
  <c r="E15" i="8"/>
  <c r="D13" i="8"/>
  <c r="G13" i="8" s="1"/>
  <c r="D11" i="8"/>
  <c r="G11" i="8" s="1"/>
  <c r="D9" i="8"/>
  <c r="G9" i="8" s="1"/>
  <c r="D7" i="8"/>
  <c r="G7" i="8" s="1"/>
  <c r="D5" i="8"/>
  <c r="G5" i="8" s="1"/>
  <c r="C15" i="8"/>
  <c r="B15" i="8"/>
  <c r="D5" i="6"/>
  <c r="G5" i="6" s="1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9" i="6"/>
  <c r="G69" i="6" s="1"/>
  <c r="D67" i="6"/>
  <c r="G67" i="6" s="1"/>
  <c r="D66" i="6"/>
  <c r="G66" i="6" s="1"/>
  <c r="D65" i="6"/>
  <c r="G65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7" i="6"/>
  <c r="G57" i="6" s="1"/>
  <c r="D55" i="6"/>
  <c r="G55" i="6" s="1"/>
  <c r="D54" i="6"/>
  <c r="G54" i="6" s="1"/>
  <c r="D53" i="6"/>
  <c r="G53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3" i="6"/>
  <c r="G43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3" i="6"/>
  <c r="G33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3" i="6"/>
  <c r="G23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D13" i="6"/>
  <c r="G13" i="6" s="1"/>
  <c r="F68" i="6"/>
  <c r="F64" i="6"/>
  <c r="F56" i="6"/>
  <c r="F52" i="6"/>
  <c r="F42" i="6"/>
  <c r="F32" i="6"/>
  <c r="F22" i="6"/>
  <c r="F12" i="6"/>
  <c r="F4" i="6"/>
  <c r="E68" i="6"/>
  <c r="E64" i="6"/>
  <c r="E56" i="6"/>
  <c r="E52" i="6"/>
  <c r="E42" i="6"/>
  <c r="E32" i="6"/>
  <c r="E22" i="6"/>
  <c r="E12" i="6"/>
  <c r="E4" i="6"/>
  <c r="C68" i="6"/>
  <c r="C64" i="6"/>
  <c r="C56" i="6"/>
  <c r="C52" i="6"/>
  <c r="C42" i="6"/>
  <c r="C32" i="6"/>
  <c r="C22" i="6"/>
  <c r="C12" i="6"/>
  <c r="C4" i="6"/>
  <c r="B68" i="6"/>
  <c r="B64" i="6"/>
  <c r="B56" i="6"/>
  <c r="B52" i="6"/>
  <c r="B42" i="6"/>
  <c r="B32" i="6"/>
  <c r="B22" i="6"/>
  <c r="B12" i="6"/>
  <c r="B4" i="6"/>
  <c r="D52" i="6" l="1"/>
  <c r="D42" i="6"/>
  <c r="G42" i="6" s="1"/>
  <c r="G52" i="6"/>
  <c r="D68" i="6"/>
  <c r="G68" i="6" s="1"/>
  <c r="D12" i="6"/>
  <c r="G12" i="6" s="1"/>
  <c r="D22" i="6"/>
  <c r="G22" i="6" s="1"/>
  <c r="D32" i="6"/>
  <c r="G32" i="6" s="1"/>
  <c r="D64" i="6"/>
  <c r="G64" i="6" s="1"/>
  <c r="D56" i="6"/>
  <c r="G56" i="6" s="1"/>
  <c r="F76" i="6"/>
  <c r="B76" i="6"/>
  <c r="C76" i="6"/>
  <c r="D4" i="6"/>
  <c r="E76" i="6"/>
  <c r="D15" i="8"/>
  <c r="B41" i="5"/>
  <c r="G24" i="5"/>
  <c r="G15" i="5"/>
  <c r="D35" i="5"/>
  <c r="G37" i="5"/>
  <c r="G35" i="5" s="1"/>
  <c r="D5" i="5"/>
  <c r="G12" i="5"/>
  <c r="G5" i="5" s="1"/>
  <c r="C41" i="5"/>
  <c r="E41" i="5"/>
  <c r="F41" i="5"/>
  <c r="D24" i="5"/>
  <c r="D15" i="5"/>
  <c r="G15" i="8"/>
  <c r="D41" i="5" l="1"/>
  <c r="D76" i="6"/>
  <c r="G4" i="6"/>
  <c r="G76" i="6" s="1"/>
  <c r="G41" i="5"/>
</calcChain>
</file>

<file path=xl/sharedStrings.xml><?xml version="1.0" encoding="utf-8"?>
<sst xmlns="http://schemas.openxmlformats.org/spreadsheetml/2006/main" count="221" uniqueCount="144">
  <si>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</si>
  <si>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</si>
  <si>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</si>
  <si>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</si>
  <si>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</si>
  <si>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</si>
  <si>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</si>
  <si>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</si>
  <si>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</si>
  <si>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</si>
  <si>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</si>
  <si>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</si>
  <si>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</si>
  <si>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</si>
  <si>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</si>
  <si>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</si>
  <si>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</si>
  <si>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</si>
  <si>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</si>
  <si>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</si>
  <si>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</si>
  <si>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</si>
  <si>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</si>
  <si>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</si>
  <si>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</si>
  <si>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</si>
  <si>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</si>
  <si>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</si>
  <si>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</si>
  <si>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</si>
  <si>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</si>
  <si>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</si>
  <si>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</si>
  <si>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</si>
  <si>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</si>
  <si>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</si>
  <si>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</si>
  <si>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</si>
  <si>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</si>
  <si>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</si>
  <si>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</si>
  <si>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</si>
  <si>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</si>
  <si>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</si>
  <si>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</si>
  <si>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</si>
  <si>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</si>
  <si>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</si>
  <si>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</si>
  <si>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</si>
  <si>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Dependencia o Unidad Administrativa 2</t>
  </si>
  <si>
    <t>Dependencia o Unidad Administrativa 3</t>
  </si>
  <si>
    <t>Dependencia o Unidad Administrativa 4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</si>
  <si>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</si>
  <si>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</si>
  <si>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</si>
  <si>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</si>
  <si>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</si>
  <si>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</si>
  <si>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</si>
  <si>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</si>
  <si>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</si>
  <si>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</si>
  <si>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</si>
  <si>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</si>
  <si>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</si>
  <si>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</si>
  <si>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</si>
  <si>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</si>
  <si>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</si>
  <si>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</si>
  <si>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</si>
  <si>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</si>
  <si>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</si>
  <si>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</si>
  <si>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</si>
  <si>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</si>
  <si>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</si>
  <si>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</si>
  <si>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</si>
  <si>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</si>
  <si>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</si>
  <si>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</si>
  <si>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</si>
  <si>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</si>
  <si>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</si>
  <si>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</si>
  <si>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</si>
  <si>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</si>
  <si>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</si>
  <si>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</si>
  <si>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</si>
  <si>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</si>
  <si>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</si>
  <si>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</si>
  <si>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</si>
  <si>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</si>
  <si>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</si>
  <si>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</si>
  <si>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</si>
  <si>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</si>
  <si>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</si>
  <si>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</si>
  <si>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</si>
  <si>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</si>
  <si>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</si>
  <si>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</si>
  <si>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</si>
  <si>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</si>
  <si>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</si>
  <si>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</si>
  <si>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</si>
  <si>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</si>
  <si>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</si>
  <si>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</si>
  <si>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</si>
  <si>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</si>
  <si>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</si>
  <si>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“Bajo protesta de decir verdad declaramos que los Estados Financieros y sus notas, son razonablemente correctos y son responsabilidad del emisor”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</si>
  <si>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</si>
  <si>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</si>
  <si>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</si>
  <si>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</si>
  <si>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</si>
  <si>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</si>
  <si>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Total del Egreso</t>
  </si>
  <si>
    <t>Órganos Autónomos</t>
  </si>
  <si>
    <t>Entidades Paraestatales Empresariales Financieras No Monetarias con Participación Estatal Mayoritaria</t>
  </si>
  <si>
    <t>Entidades Paramunicipales (en sus diferentes clasificaciones)</t>
  </si>
  <si>
    <t>Servicios de Comunicación Social y Publicidad</t>
  </si>
  <si>
    <t>Inversiones Para el Fomento de Actividades Productivas</t>
  </si>
  <si>
    <t>SISTEMA INTEGRAL PARA EL DESARROLLO DE LA FAMILIA DEL MUNICIPIO DE MOROLEÓN, GTO.
Estado Analítico del Ejercicio del Presupuesto de Egresos
Clasificación por Objeto del Gasto (Capítulo y Concepto)
Del 1 de Enero al 30 de Septiembre de 2026
(Cifras en Pesos)</t>
  </si>
  <si>
    <t>SISTEMA INTEGRAL PARA EL DESARROLLO DE LA FAMILIA DEL MUNICIPIO DE MOROLEÓN, GTO.
Estado Analítico del Ejercicio del Presupuesto de Egresos
Clasificación Económica (por Tipo de Gasto)
Del 1 de Enero al 30 de Septiembre de 2026
(Cifras en Pesos)</t>
  </si>
  <si>
    <t>31120M20D010000 DIRECCION GENERAL</t>
  </si>
  <si>
    <t>SISTEMA INTEGRAL PARA EL DESARROLLO DE LA FAMILIA DEL MUNICIPIO DE MOROLEÓN, GTO.
Estado Analítico del Ejercicio del Presupuesto de Egresos
Clasificación Administrativa
Del 1 de Enero al 30 de Septiembre de 2026
(Cifras en Pesos)</t>
  </si>
  <si>
    <t>SISTEMA INTEGRAL PARA EL DESARROLLO DE LA FAMILIA DEL MUNICIPIO DE MOROLEÓN, GTO.
Estado Analítico del Ejercicio del Presupuesto de Egresos
Clasificación Funcional (Finalidad y Función)
Del 1 de Enero al 30 de Septiembre de 2026
(Cifras en Pesos)</t>
  </si>
  <si>
    <t xml:space="preserve">   Autorizo:</t>
  </si>
  <si>
    <t>Elaboro:</t>
  </si>
  <si>
    <t xml:space="preserve">                             ______________________________</t>
  </si>
  <si>
    <t xml:space="preserve">               _________________________________</t>
  </si>
  <si>
    <t xml:space="preserve">                                 C. Diana Paulina Pizano Garcia</t>
  </si>
  <si>
    <t>CP David Fonseca Bedolla</t>
  </si>
  <si>
    <t xml:space="preserve">                                   Directora SMDIF Moroleón</t>
  </si>
  <si>
    <t>Contador DIF Moroleón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</si>
</sst>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6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Protection="1">
      <protection locked="0"/>
    </xf>
    <xf numFmtId="4" fontId="7" fillId="2" borderId="5" xfId="9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4" fontId="3" fillId="0" borderId="9" xfId="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3" fillId="0" borderId="0" xfId="0" applyFont="1" applyAlignment="1">
      <alignment horizontal="left" indent="1"/>
    </xf>
    <xf numFmtId="0" fontId="3" fillId="0" borderId="4" xfId="0" applyFont="1" applyBorder="1" applyAlignment="1">
      <alignment horizontal="left" indent="1"/>
    </xf>
    <xf numFmtId="0" fontId="3" fillId="0" borderId="2" xfId="9" applyFont="1" applyBorder="1" applyAlignment="1">
      <alignment horizontal="left" vertical="center" indent="1"/>
    </xf>
    <xf numFmtId="0" fontId="3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3" fillId="0" borderId="0" xfId="0" applyFont="1" applyAlignment="1">
      <alignment horizontal="left" wrapText="1" indent="1"/>
    </xf>
    <xf numFmtId="0" fontId="7" fillId="2" borderId="3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vertical="center"/>
    </xf>
    <xf numFmtId="0" fontId="7" fillId="0" borderId="0" xfId="9" applyFont="1" applyAlignment="1">
      <alignment vertical="center"/>
    </xf>
    <xf numFmtId="0" fontId="7" fillId="0" borderId="11" xfId="9" applyFont="1" applyBorder="1" applyAlignment="1">
      <alignment horizontal="center" vertical="center" wrapText="1"/>
    </xf>
    <xf numFmtId="0" fontId="3" fillId="0" borderId="4" xfId="0" applyFont="1" applyBorder="1"/>
    <xf numFmtId="3" fontId="3" fillId="0" borderId="11" xfId="0" applyNumberFormat="1" applyFont="1" applyBorder="1" applyProtection="1">
      <protection locked="0"/>
    </xf>
    <xf numFmtId="3" fontId="7" fillId="0" borderId="5" xfId="0" applyNumberFormat="1" applyFont="1" applyBorder="1" applyProtection="1">
      <protection locked="0"/>
    </xf>
    <xf numFmtId="3" fontId="3" fillId="0" borderId="10" xfId="0" applyNumberFormat="1" applyFont="1" applyBorder="1" applyProtection="1">
      <protection locked="0"/>
    </xf>
    <xf numFmtId="3" fontId="7" fillId="0" borderId="10" xfId="0" applyNumberFormat="1" applyFont="1" applyBorder="1" applyProtection="1">
      <protection locked="0"/>
    </xf>
    <xf numFmtId="3" fontId="7" fillId="0" borderId="9" xfId="0" applyNumberFormat="1" applyFont="1" applyBorder="1" applyProtection="1">
      <protection locked="0"/>
    </xf>
    <xf numFmtId="3" fontId="7" fillId="0" borderId="11" xfId="0" applyNumberFormat="1" applyFont="1" applyBorder="1" applyProtection="1">
      <protection locked="0"/>
    </xf>
    <xf numFmtId="0" fontId="7" fillId="0" borderId="0" xfId="0" applyFont="1"/>
    <xf numFmtId="0" fontId="7" fillId="0" borderId="3" xfId="0" applyFont="1" applyBorder="1"/>
    <xf numFmtId="0" fontId="7" fillId="0" borderId="8" xfId="0" applyFont="1" applyBorder="1" applyAlignment="1" applyProtection="1">
      <alignment horizontal="center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center" vertical="top"/>
      <protection locked="0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left" vertical="top"/>
      <protection locked="0"/>
    </xf>
    <xf numFmtId="0" fontId="7" fillId="2" borderId="13" xfId="9" applyFont="1" applyFill="1" applyBorder="1" applyAlignment="1" applyProtection="1">
      <alignment horizontal="center" vertical="center" wrapText="1"/>
      <protection locked="0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2" xfId="9" applyFont="1" applyFill="1" applyBorder="1" applyAlignment="1" applyProtection="1">
      <alignment horizontal="center" vertical="center" wrapText="1"/>
      <protection locked="0"/>
    </xf>
  </cellXfs>
  <cellStyles count="5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47" xr:uid="{DB6E1E17-4822-4653-8A00-FE03189EAB01}"/>
    <cellStyle name="Millares 2 2 3" xfId="37" xr:uid="{162F6C92-29FB-434A-944D-F7949F186976}"/>
    <cellStyle name="Millares 2 2 4" xfId="27" xr:uid="{B9A59B6C-7C30-4A2A-B82A-2C19344E7400}"/>
    <cellStyle name="Millares 2 2 5" xfId="17" xr:uid="{F781DCD2-B8DD-4D65-A120-D910C65475A9}"/>
    <cellStyle name="Millares 2 3" xfId="4" xr:uid="{00000000-0005-0000-0000-000003000000}"/>
    <cellStyle name="Millares 2 3 2" xfId="48" xr:uid="{3E770836-07A6-41BA-AC72-CA7EC56B74B8}"/>
    <cellStyle name="Millares 2 3 3" xfId="38" xr:uid="{36636531-FD2C-4DBE-ABE4-EECBA66D08F5}"/>
    <cellStyle name="Millares 2 3 4" xfId="28" xr:uid="{7484F315-8CEF-46AE-B443-7C88204FD471}"/>
    <cellStyle name="Millares 2 3 5" xfId="18" xr:uid="{32050133-4B8B-489B-BDFD-B5799E3BEC58}"/>
    <cellStyle name="Millares 2 4" xfId="25" xr:uid="{FB2BE2D4-87F1-45A9-AA6D-5E818D261C0C}"/>
    <cellStyle name="Millares 2 4 2" xfId="55" xr:uid="{F12FFA2C-6C37-42F3-892F-1C4B3DF2FDF7}"/>
    <cellStyle name="Millares 2 4 3" xfId="45" xr:uid="{2F896524-62CC-4E21-8433-E33CB224FCAB}"/>
    <cellStyle name="Millares 2 4 4" xfId="35" xr:uid="{8421CFAE-E7FB-450B-9941-095DC16105CF}"/>
    <cellStyle name="Millares 2 5" xfId="46" xr:uid="{D67965B8-553C-41B3-8F7C-5825C83F8445}"/>
    <cellStyle name="Millares 2 6" xfId="36" xr:uid="{AEA392A2-40B1-471B-A13A-B3D0DB8B471F}"/>
    <cellStyle name="Millares 2 7" xfId="26" xr:uid="{D75ECFA5-AFF3-4F7E-9C9A-9F27DA5B3C52}"/>
    <cellStyle name="Millares 2 8" xfId="16" xr:uid="{999209B9-820C-49EC-9F88-483F79A446B6}"/>
    <cellStyle name="Millares 3" xfId="5" xr:uid="{00000000-0005-0000-0000-000004000000}"/>
    <cellStyle name="Millares 3 2" xfId="49" xr:uid="{77D7714E-BA2C-4FEC-8128-97524366DE93}"/>
    <cellStyle name="Millares 3 3" xfId="39" xr:uid="{B0F68B62-CC56-449C-9061-CE263048B1A5}"/>
    <cellStyle name="Millares 3 4" xfId="29" xr:uid="{443D0905-F8FF-4560-A288-978CF5EBA127}"/>
    <cellStyle name="Millares 3 5" xfId="19" xr:uid="{6304B9CD-2AAE-49C2-8502-6E7FC85330EB}"/>
    <cellStyle name="Moneda 2" xfId="6" xr:uid="{00000000-0005-0000-0000-000005000000}"/>
    <cellStyle name="Moneda 2 2" xfId="50" xr:uid="{66A3D857-9E2F-4C3B-8C46-B19E11147638}"/>
    <cellStyle name="Moneda 2 3" xfId="40" xr:uid="{CC775E2E-77C8-44A2-89C4-8A6151FD2CC0}"/>
    <cellStyle name="Moneda 2 4" xfId="30" xr:uid="{19E8D6A2-0662-4F64-953C-0A8404FC1F35}"/>
    <cellStyle name="Moneda 2 5" xfId="20" xr:uid="{022BD546-45B4-4AB3-BA9B-B0DC475E5307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51" xr:uid="{6669245E-0371-4BD3-9372-DADC70232192}"/>
    <cellStyle name="Normal 2 4" xfId="41" xr:uid="{A478963C-B8EC-4752-BCC4-3AFB17235298}"/>
    <cellStyle name="Normal 2 5" xfId="31" xr:uid="{433F00FA-0F3B-40E3-8753-A5F0E058F8C2}"/>
    <cellStyle name="Normal 2 6" xfId="21" xr:uid="{844110EA-C89A-477B-BC66-0DB6672F6AFF}"/>
    <cellStyle name="Normal 3" xfId="9" xr:uid="{00000000-0005-0000-0000-000009000000}"/>
    <cellStyle name="Normal 3 2" xfId="52" xr:uid="{5D515218-41EA-4C47-9AC7-37BBE645F507}"/>
    <cellStyle name="Normal 3 3" xfId="42" xr:uid="{3495B1E0-3B34-4ACD-8D8B-9E6136ED49AF}"/>
    <cellStyle name="Normal 3 4" xfId="32" xr:uid="{DD363A41-82B5-4B3B-B311-0CA9FBD2BDE0}"/>
    <cellStyle name="Normal 3 5" xfId="22" xr:uid="{2FBF8737-0EC9-4E0F-8936-34DA0D16BAA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54" xr:uid="{4B2D3D4E-CA02-40AD-983C-D496F47A78AF}"/>
    <cellStyle name="Normal 6 2 3" xfId="44" xr:uid="{9BE74267-CC72-49C7-A72A-9FEFB236F8FA}"/>
    <cellStyle name="Normal 6 2 4" xfId="34" xr:uid="{CC20F0AA-54E4-419C-ADFA-BD89D37F3C01}"/>
    <cellStyle name="Normal 6 2 5" xfId="24" xr:uid="{CDDC5A61-DDB6-4CEB-BF4D-161DDBC2074C}"/>
    <cellStyle name="Normal 6 3" xfId="53" xr:uid="{67F9D611-B811-4908-BC53-88843E06B019}"/>
    <cellStyle name="Normal 6 4" xfId="43" xr:uid="{8034A5E4-FFC1-42F1-9B45-CF21CAD5AC0B}"/>
    <cellStyle name="Normal 6 5" xfId="33" xr:uid="{3208670D-ED3B-49C7-9AF7-09C13DC35174}"/>
    <cellStyle name="Normal 6 6" xfId="23" xr:uid="{C2A8F89B-7211-45FE-AC66-7877563637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0</xdr:row>
      <xdr:rowOff>666750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5236EC7A-5DB5-43AD-891B-8990E1E0E9C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790575" cy="666750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9525</xdr:colOff>
      <xdr:row>15</xdr:row>
      <xdr:rowOff>66675</xdr:rowOff>
    </xdr:from>
    <xdr:to>
      <xdr:col>0</xdr:col>
      <xdr:colOff>828675</xdr:colOff>
      <xdr:row>15</xdr:row>
      <xdr:rowOff>676275</xdr:rowOff>
    </xdr:to>
    <xdr:pic>
      <xdr:nvPicPr>
        <xdr:cNvPr id="3" name="image1.jpg">
          <a:extLst>
            <a:ext uri="{FF2B5EF4-FFF2-40B4-BE49-F238E27FC236}">
              <a16:creationId xmlns:a16="http://schemas.microsoft.com/office/drawing/2014/main" id="{FAC8C605-A0A8-459E-BA97-0CBE5C5438F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525" y="2962275"/>
          <a:ext cx="819150" cy="609600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28575</xdr:colOff>
      <xdr:row>27</xdr:row>
      <xdr:rowOff>95250</xdr:rowOff>
    </xdr:from>
    <xdr:to>
      <xdr:col>0</xdr:col>
      <xdr:colOff>847725</xdr:colOff>
      <xdr:row>27</xdr:row>
      <xdr:rowOff>704850</xdr:rowOff>
    </xdr:to>
    <xdr:pic>
      <xdr:nvPicPr>
        <xdr:cNvPr id="4" name="image1.jpg">
          <a:extLst>
            <a:ext uri="{FF2B5EF4-FFF2-40B4-BE49-F238E27FC236}">
              <a16:creationId xmlns:a16="http://schemas.microsoft.com/office/drawing/2014/main" id="{8C9E00AA-9A1D-4AB8-A343-016EF4B8A06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575" y="5400675"/>
          <a:ext cx="819150" cy="60960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247650</xdr:colOff>
      <xdr:row>27</xdr:row>
      <xdr:rowOff>38099</xdr:rowOff>
    </xdr:from>
    <xdr:to>
      <xdr:col>6</xdr:col>
      <xdr:colOff>1009650</xdr:colOff>
      <xdr:row>27</xdr:row>
      <xdr:rowOff>680126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1057BEE-E52E-4862-A757-9CF2315CF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86975" y="5343524"/>
          <a:ext cx="762000" cy="642027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15</xdr:row>
      <xdr:rowOff>47625</xdr:rowOff>
    </xdr:from>
    <xdr:to>
      <xdr:col>7</xdr:col>
      <xdr:colOff>0</xdr:colOff>
      <xdr:row>15</xdr:row>
      <xdr:rowOff>689652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7520CEE-CA84-4234-A3BC-358ECFF1A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5075" y="2943225"/>
          <a:ext cx="762000" cy="642027"/>
        </a:xfrm>
        <a:prstGeom prst="rect">
          <a:avLst/>
        </a:prstGeom>
      </xdr:spPr>
    </xdr:pic>
    <xdr:clientData/>
  </xdr:twoCellAnchor>
  <xdr:twoCellAnchor editAs="oneCell">
    <xdr:from>
      <xdr:col>6</xdr:col>
      <xdr:colOff>266700</xdr:colOff>
      <xdr:row>0</xdr:row>
      <xdr:rowOff>28575</xdr:rowOff>
    </xdr:from>
    <xdr:to>
      <xdr:col>6</xdr:col>
      <xdr:colOff>1028700</xdr:colOff>
      <xdr:row>0</xdr:row>
      <xdr:rowOff>670602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19CB06F-D8DD-403F-8F53-1684CE722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06025" y="28575"/>
          <a:ext cx="762000" cy="6420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819150</xdr:colOff>
      <xdr:row>0</xdr:row>
      <xdr:rowOff>609601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41C9D6D2-6191-4B55-B27E-ED904EFD3F6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"/>
          <a:ext cx="819150" cy="60960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304799</xdr:colOff>
      <xdr:row>0</xdr:row>
      <xdr:rowOff>0</xdr:rowOff>
    </xdr:from>
    <xdr:to>
      <xdr:col>6</xdr:col>
      <xdr:colOff>1038224</xdr:colOff>
      <xdr:row>0</xdr:row>
      <xdr:rowOff>617951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7E8959-BA20-4F06-9888-86DC3E773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67699" y="0"/>
          <a:ext cx="733425" cy="6179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714375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2406BF79-F78E-4D7D-BFFC-E73FC030952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71550" cy="714375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304800</xdr:colOff>
      <xdr:row>0</xdr:row>
      <xdr:rowOff>28575</xdr:rowOff>
    </xdr:from>
    <xdr:to>
      <xdr:col>6</xdr:col>
      <xdr:colOff>1038225</xdr:colOff>
      <xdr:row>0</xdr:row>
      <xdr:rowOff>646526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43C3DB9-4D4B-4925-A093-D10F2DF98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20200" y="28575"/>
          <a:ext cx="733425" cy="6179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714375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B22E6B30-3D11-4826-8528-B85BDD98724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71550" cy="714375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295275</xdr:colOff>
      <xdr:row>0</xdr:row>
      <xdr:rowOff>38100</xdr:rowOff>
    </xdr:from>
    <xdr:to>
      <xdr:col>6</xdr:col>
      <xdr:colOff>1028700</xdr:colOff>
      <xdr:row>0</xdr:row>
      <xdr:rowOff>656051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8E7E25-7297-4804-B700-E2FD8C5571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48875" y="38100"/>
          <a:ext cx="733425" cy="617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"/>
  <sheetViews>
    <sheetView showGridLines="0" workbookViewId="0">
      <selection activeCell="A52" sqref="A52:C55"/>
    </sheetView>
  </sheetViews>
  <sheetFormatPr baseColWidth="10" defaultColWidth="12" defaultRowHeight="11.25" x14ac:dyDescent="0.2"/>
  <cols>
    <col min="1" max="1" width="80.5" style="1" customWidth="1"/>
    <col min="2" max="7" width="18.33203125" style="1" customWidth="1"/>
    <col min="8" max="16384" width="12" style="1"/>
  </cols>
  <sheetData>
    <row r="1" spans="1:7" ht="57" customHeight="1" x14ac:dyDescent="0.2">
      <c r="A1" s="40" t="s">
        <v>134</v>
      </c>
      <c r="B1" s="41"/>
      <c r="C1" s="41"/>
      <c r="D1" s="41"/>
      <c r="E1" s="41"/>
      <c r="F1" s="41"/>
      <c r="G1" s="42"/>
    </row>
    <row r="2" spans="1:7" x14ac:dyDescent="0.2">
      <c r="A2" s="19"/>
      <c r="B2" s="36" t="s">
        <v>59</v>
      </c>
      <c r="C2" s="37"/>
      <c r="D2" s="37"/>
      <c r="E2" s="37"/>
      <c r="F2" s="38"/>
      <c r="G2" s="34" t="s">
        <v>58</v>
      </c>
    </row>
    <row r="3" spans="1:7" ht="24.95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35"/>
    </row>
    <row r="4" spans="1:7" x14ac:dyDescent="0.2">
      <c r="A4" s="13"/>
      <c r="B4" s="4"/>
      <c r="C4" s="4"/>
      <c r="D4" s="4"/>
      <c r="E4" s="4"/>
      <c r="F4" s="4"/>
      <c r="G4" s="4"/>
    </row>
    <row r="5" spans="1:7" x14ac:dyDescent="0.2">
      <c r="A5" s="14" t="s">
        <v>133</v>
      </c>
      <c r="B5" s="23">
        <v>13910232.24</v>
      </c>
      <c r="C5" s="23">
        <v>3169910</v>
      </c>
      <c r="D5" s="23">
        <f>B5+C5</f>
        <v>17080142.240000002</v>
      </c>
      <c r="E5" s="23">
        <v>11538456.039999999</v>
      </c>
      <c r="F5" s="23">
        <v>11538456.039999999</v>
      </c>
      <c r="G5" s="23">
        <f>D5-E5</f>
        <v>5541686.200000003</v>
      </c>
    </row>
    <row r="6" spans="1:7" x14ac:dyDescent="0.2">
      <c r="A6" s="14" t="s">
        <v>50</v>
      </c>
      <c r="B6" s="23">
        <v>0</v>
      </c>
      <c r="C6" s="23">
        <v>0</v>
      </c>
      <c r="D6" s="23">
        <f t="shared" ref="D6:D11" si="0">B6+C6</f>
        <v>0</v>
      </c>
      <c r="E6" s="23">
        <v>0</v>
      </c>
      <c r="F6" s="23">
        <v>0</v>
      </c>
      <c r="G6" s="23">
        <f t="shared" ref="G6:G11" si="1">D6-E6</f>
        <v>0</v>
      </c>
    </row>
    <row r="7" spans="1:7" x14ac:dyDescent="0.2">
      <c r="A7" s="14" t="s">
        <v>51</v>
      </c>
      <c r="B7" s="23">
        <v>0</v>
      </c>
      <c r="C7" s="23">
        <v>0</v>
      </c>
      <c r="D7" s="23">
        <f t="shared" si="0"/>
        <v>0</v>
      </c>
      <c r="E7" s="23">
        <v>0</v>
      </c>
      <c r="F7" s="23">
        <v>0</v>
      </c>
      <c r="G7" s="23">
        <f t="shared" si="1"/>
        <v>0</v>
      </c>
    </row>
    <row r="8" spans="1:7" x14ac:dyDescent="0.2">
      <c r="A8" s="14" t="s">
        <v>52</v>
      </c>
      <c r="B8" s="23">
        <v>0</v>
      </c>
      <c r="C8" s="23">
        <v>0</v>
      </c>
      <c r="D8" s="23">
        <f t="shared" si="0"/>
        <v>0</v>
      </c>
      <c r="E8" s="23">
        <v>0</v>
      </c>
      <c r="F8" s="23">
        <v>0</v>
      </c>
      <c r="G8" s="23">
        <f t="shared" si="1"/>
        <v>0</v>
      </c>
    </row>
    <row r="9" spans="1:7" x14ac:dyDescent="0.2">
      <c r="A9" s="14"/>
      <c r="B9" s="23">
        <v>0</v>
      </c>
      <c r="C9" s="23">
        <v>0</v>
      </c>
      <c r="D9" s="23">
        <f t="shared" si="0"/>
        <v>0</v>
      </c>
      <c r="E9" s="23">
        <v>0</v>
      </c>
      <c r="F9" s="23">
        <v>0</v>
      </c>
      <c r="G9" s="23">
        <f t="shared" si="1"/>
        <v>0</v>
      </c>
    </row>
    <row r="10" spans="1:7" x14ac:dyDescent="0.2">
      <c r="A10" s="14"/>
      <c r="B10" s="23">
        <v>0</v>
      </c>
      <c r="C10" s="23">
        <v>0</v>
      </c>
      <c r="D10" s="23">
        <f t="shared" si="0"/>
        <v>0</v>
      </c>
      <c r="E10" s="23">
        <v>0</v>
      </c>
      <c r="F10" s="23">
        <v>0</v>
      </c>
      <c r="G10" s="23">
        <f t="shared" si="1"/>
        <v>0</v>
      </c>
    </row>
    <row r="11" spans="1:7" x14ac:dyDescent="0.2">
      <c r="A11" s="14"/>
      <c r="B11" s="23">
        <v>0</v>
      </c>
      <c r="C11" s="23">
        <v>0</v>
      </c>
      <c r="D11" s="23">
        <f t="shared" si="0"/>
        <v>0</v>
      </c>
      <c r="E11" s="23">
        <v>0</v>
      </c>
      <c r="F11" s="23">
        <v>0</v>
      </c>
      <c r="G11" s="23">
        <f t="shared" si="1"/>
        <v>0</v>
      </c>
    </row>
    <row r="12" spans="1:7" x14ac:dyDescent="0.2">
      <c r="A12" s="14"/>
      <c r="B12" s="23">
        <v>0</v>
      </c>
      <c r="C12" s="23">
        <v>0</v>
      </c>
      <c r="D12" s="23">
        <f t="shared" ref="D12:D13" si="2">B12+C12</f>
        <v>0</v>
      </c>
      <c r="E12" s="23">
        <v>0</v>
      </c>
      <c r="F12" s="23">
        <v>0</v>
      </c>
      <c r="G12" s="23">
        <f t="shared" ref="G12:G13" si="3">D12-E12</f>
        <v>0</v>
      </c>
    </row>
    <row r="13" spans="1:7" x14ac:dyDescent="0.2">
      <c r="A13" s="14"/>
      <c r="B13" s="23">
        <v>0</v>
      </c>
      <c r="C13" s="23">
        <v>0</v>
      </c>
      <c r="D13" s="23">
        <f t="shared" si="2"/>
        <v>0</v>
      </c>
      <c r="E13" s="23">
        <v>0</v>
      </c>
      <c r="F13" s="23">
        <v>0</v>
      </c>
      <c r="G13" s="23">
        <f t="shared" si="3"/>
        <v>0</v>
      </c>
    </row>
    <row r="14" spans="1:7" x14ac:dyDescent="0.2">
      <c r="A14" s="31" t="s">
        <v>125</v>
      </c>
      <c r="B14" s="24">
        <f t="shared" ref="B14:G14" si="4">SUM(B5:B13)</f>
        <v>13910232.24</v>
      </c>
      <c r="C14" s="24">
        <f t="shared" si="4"/>
        <v>3169910</v>
      </c>
      <c r="D14" s="24">
        <f t="shared" si="4"/>
        <v>17080142.240000002</v>
      </c>
      <c r="E14" s="24">
        <f t="shared" si="4"/>
        <v>11538456.039999999</v>
      </c>
      <c r="F14" s="24">
        <f t="shared" si="4"/>
        <v>11538456.039999999</v>
      </c>
      <c r="G14" s="24">
        <f t="shared" si="4"/>
        <v>5541686.200000003</v>
      </c>
    </row>
    <row r="16" spans="1:7" ht="55.35" customHeight="1" x14ac:dyDescent="0.2">
      <c r="A16" s="40" t="s">
        <v>134</v>
      </c>
      <c r="B16" s="41"/>
      <c r="C16" s="41"/>
      <c r="D16" s="41"/>
      <c r="E16" s="41"/>
      <c r="F16" s="41"/>
      <c r="G16" s="42"/>
    </row>
    <row r="17" spans="1:7" x14ac:dyDescent="0.2">
      <c r="A17" s="19"/>
      <c r="B17" s="36" t="s">
        <v>59</v>
      </c>
      <c r="C17" s="37"/>
      <c r="D17" s="37"/>
      <c r="E17" s="37"/>
      <c r="F17" s="38"/>
      <c r="G17" s="34" t="s">
        <v>58</v>
      </c>
    </row>
    <row r="18" spans="1:7" ht="22.5" x14ac:dyDescent="0.2">
      <c r="A18" s="18" t="s">
        <v>53</v>
      </c>
      <c r="B18" s="2" t="s">
        <v>54</v>
      </c>
      <c r="C18" s="2" t="s">
        <v>117</v>
      </c>
      <c r="D18" s="2" t="s">
        <v>55</v>
      </c>
      <c r="E18" s="2" t="s">
        <v>56</v>
      </c>
      <c r="F18" s="2" t="s">
        <v>57</v>
      </c>
      <c r="G18" s="35"/>
    </row>
    <row r="19" spans="1:7" x14ac:dyDescent="0.2">
      <c r="A19" s="20"/>
      <c r="B19" s="21"/>
      <c r="C19" s="21"/>
      <c r="D19" s="21"/>
      <c r="E19" s="21"/>
      <c r="F19" s="21"/>
      <c r="G19" s="21"/>
    </row>
    <row r="20" spans="1:7" x14ac:dyDescent="0.2">
      <c r="A20" s="15" t="s">
        <v>8</v>
      </c>
      <c r="B20" s="23">
        <v>0</v>
      </c>
      <c r="C20" s="23">
        <v>0</v>
      </c>
      <c r="D20" s="23">
        <f>B20+C20</f>
        <v>0</v>
      </c>
      <c r="E20" s="23">
        <v>0</v>
      </c>
      <c r="F20" s="23">
        <v>0</v>
      </c>
      <c r="G20" s="23">
        <f>D20-E20</f>
        <v>0</v>
      </c>
    </row>
    <row r="21" spans="1:7" x14ac:dyDescent="0.2">
      <c r="A21" s="15" t="s">
        <v>9</v>
      </c>
      <c r="B21" s="23">
        <v>0</v>
      </c>
      <c r="C21" s="23">
        <v>0</v>
      </c>
      <c r="D21" s="23">
        <f t="shared" ref="D21:D23" si="5">B21+C21</f>
        <v>0</v>
      </c>
      <c r="E21" s="23">
        <v>0</v>
      </c>
      <c r="F21" s="23">
        <v>0</v>
      </c>
      <c r="G21" s="23">
        <f t="shared" ref="G21:G23" si="6">D21-E21</f>
        <v>0</v>
      </c>
    </row>
    <row r="22" spans="1:7" x14ac:dyDescent="0.2">
      <c r="A22" s="15" t="s">
        <v>10</v>
      </c>
      <c r="B22" s="23">
        <v>0</v>
      </c>
      <c r="C22" s="23">
        <v>0</v>
      </c>
      <c r="D22" s="23">
        <f t="shared" si="5"/>
        <v>0</v>
      </c>
      <c r="E22" s="23">
        <v>0</v>
      </c>
      <c r="F22" s="23">
        <v>0</v>
      </c>
      <c r="G22" s="23">
        <f t="shared" si="6"/>
        <v>0</v>
      </c>
    </row>
    <row r="23" spans="1:7" x14ac:dyDescent="0.2">
      <c r="A23" s="15" t="s">
        <v>126</v>
      </c>
      <c r="B23" s="23">
        <v>0</v>
      </c>
      <c r="C23" s="23">
        <v>0</v>
      </c>
      <c r="D23" s="23">
        <f t="shared" si="5"/>
        <v>0</v>
      </c>
      <c r="E23" s="23">
        <v>0</v>
      </c>
      <c r="F23" s="23">
        <v>0</v>
      </c>
      <c r="G23" s="23">
        <f t="shared" si="6"/>
        <v>0</v>
      </c>
    </row>
    <row r="24" spans="1:7" x14ac:dyDescent="0.2">
      <c r="A24" s="15"/>
      <c r="B24" s="23"/>
      <c r="C24" s="23"/>
      <c r="D24" s="23"/>
      <c r="E24" s="23"/>
      <c r="F24" s="23"/>
      <c r="G24" s="23"/>
    </row>
    <row r="25" spans="1:7" x14ac:dyDescent="0.2">
      <c r="A25" s="8" t="s">
        <v>125</v>
      </c>
      <c r="B25" s="24">
        <f t="shared" ref="B25:G25" si="7">SUM(B20:B23)</f>
        <v>0</v>
      </c>
      <c r="C25" s="24">
        <f t="shared" si="7"/>
        <v>0</v>
      </c>
      <c r="D25" s="24">
        <f t="shared" si="7"/>
        <v>0</v>
      </c>
      <c r="E25" s="24">
        <f t="shared" si="7"/>
        <v>0</v>
      </c>
      <c r="F25" s="24">
        <f t="shared" si="7"/>
        <v>0</v>
      </c>
      <c r="G25" s="24">
        <f t="shared" si="7"/>
        <v>0</v>
      </c>
    </row>
    <row r="28" spans="1:7" ht="59.45" customHeight="1" x14ac:dyDescent="0.2">
      <c r="A28" s="36" t="s">
        <v>134</v>
      </c>
      <c r="B28" s="37"/>
      <c r="C28" s="37"/>
      <c r="D28" s="37"/>
      <c r="E28" s="37"/>
      <c r="F28" s="37"/>
      <c r="G28" s="38"/>
    </row>
    <row r="29" spans="1:7" x14ac:dyDescent="0.2">
      <c r="A29" s="19"/>
      <c r="B29" s="36" t="s">
        <v>59</v>
      </c>
      <c r="C29" s="37"/>
      <c r="D29" s="37"/>
      <c r="E29" s="37"/>
      <c r="F29" s="38"/>
      <c r="G29" s="34" t="s">
        <v>58</v>
      </c>
    </row>
    <row r="30" spans="1:7" ht="22.5" x14ac:dyDescent="0.2">
      <c r="A30" s="18" t="s">
        <v>53</v>
      </c>
      <c r="B30" s="2" t="s">
        <v>54</v>
      </c>
      <c r="C30" s="2" t="s">
        <v>117</v>
      </c>
      <c r="D30" s="2" t="s">
        <v>55</v>
      </c>
      <c r="E30" s="2" t="s">
        <v>56</v>
      </c>
      <c r="F30" s="2" t="s">
        <v>57</v>
      </c>
      <c r="G30" s="35"/>
    </row>
    <row r="31" spans="1:7" x14ac:dyDescent="0.2">
      <c r="A31" s="20"/>
      <c r="B31" s="21"/>
      <c r="C31" s="21"/>
      <c r="D31" s="21"/>
      <c r="E31" s="21"/>
      <c r="F31" s="21"/>
      <c r="G31" s="21"/>
    </row>
    <row r="32" spans="1:7" x14ac:dyDescent="0.2">
      <c r="A32" s="16" t="s">
        <v>12</v>
      </c>
      <c r="B32" s="23">
        <v>0</v>
      </c>
      <c r="C32" s="23">
        <v>0</v>
      </c>
      <c r="D32" s="23">
        <f t="shared" ref="D32:D44" si="8">B32+C32</f>
        <v>0</v>
      </c>
      <c r="E32" s="23">
        <v>0</v>
      </c>
      <c r="F32" s="23">
        <v>0</v>
      </c>
      <c r="G32" s="23">
        <f t="shared" ref="G32:G44" si="9">D32-E32</f>
        <v>0</v>
      </c>
    </row>
    <row r="33" spans="1:7" x14ac:dyDescent="0.2">
      <c r="A33" s="16"/>
      <c r="B33" s="23"/>
      <c r="C33" s="23"/>
      <c r="D33" s="23"/>
      <c r="E33" s="23"/>
      <c r="F33" s="23"/>
      <c r="G33" s="23"/>
    </row>
    <row r="34" spans="1:7" x14ac:dyDescent="0.2">
      <c r="A34" s="16" t="s">
        <v>11</v>
      </c>
      <c r="B34" s="23">
        <v>0</v>
      </c>
      <c r="C34" s="23">
        <v>0</v>
      </c>
      <c r="D34" s="23">
        <f t="shared" si="8"/>
        <v>0</v>
      </c>
      <c r="E34" s="23">
        <v>0</v>
      </c>
      <c r="F34" s="23">
        <v>0</v>
      </c>
      <c r="G34" s="23">
        <f t="shared" si="9"/>
        <v>0</v>
      </c>
    </row>
    <row r="35" spans="1:7" x14ac:dyDescent="0.2">
      <c r="A35" s="16"/>
      <c r="B35" s="23"/>
      <c r="C35" s="23"/>
      <c r="D35" s="23"/>
      <c r="E35" s="23"/>
      <c r="F35" s="23"/>
      <c r="G35" s="23"/>
    </row>
    <row r="36" spans="1:7" x14ac:dyDescent="0.2">
      <c r="A36" s="16" t="s">
        <v>13</v>
      </c>
      <c r="B36" s="23">
        <v>0</v>
      </c>
      <c r="C36" s="23">
        <v>0</v>
      </c>
      <c r="D36" s="23">
        <f t="shared" si="8"/>
        <v>0</v>
      </c>
      <c r="E36" s="23">
        <v>0</v>
      </c>
      <c r="F36" s="23">
        <v>0</v>
      </c>
      <c r="G36" s="23">
        <f t="shared" si="9"/>
        <v>0</v>
      </c>
    </row>
    <row r="37" spans="1:7" x14ac:dyDescent="0.2">
      <c r="A37" s="16"/>
      <c r="B37" s="23"/>
      <c r="C37" s="23"/>
      <c r="D37" s="23"/>
      <c r="E37" s="23"/>
      <c r="F37" s="23"/>
      <c r="G37" s="23"/>
    </row>
    <row r="38" spans="1:7" x14ac:dyDescent="0.2">
      <c r="A38" s="16" t="s">
        <v>25</v>
      </c>
      <c r="B38" s="23">
        <v>0</v>
      </c>
      <c r="C38" s="23">
        <v>0</v>
      </c>
      <c r="D38" s="23">
        <f t="shared" si="8"/>
        <v>0</v>
      </c>
      <c r="E38" s="23">
        <v>0</v>
      </c>
      <c r="F38" s="23">
        <v>0</v>
      </c>
      <c r="G38" s="23">
        <f t="shared" si="9"/>
        <v>0</v>
      </c>
    </row>
    <row r="39" spans="1:7" x14ac:dyDescent="0.2">
      <c r="A39" s="16"/>
      <c r="B39" s="23"/>
      <c r="C39" s="23"/>
      <c r="D39" s="23"/>
      <c r="E39" s="23"/>
      <c r="F39" s="23"/>
      <c r="G39" s="23"/>
    </row>
    <row r="40" spans="1:7" ht="22.5" x14ac:dyDescent="0.2">
      <c r="A40" s="16" t="s">
        <v>26</v>
      </c>
      <c r="B40" s="23">
        <v>0</v>
      </c>
      <c r="C40" s="23">
        <v>0</v>
      </c>
      <c r="D40" s="23">
        <f t="shared" si="8"/>
        <v>0</v>
      </c>
      <c r="E40" s="23">
        <v>0</v>
      </c>
      <c r="F40" s="23">
        <v>0</v>
      </c>
      <c r="G40" s="23">
        <f t="shared" si="9"/>
        <v>0</v>
      </c>
    </row>
    <row r="41" spans="1:7" x14ac:dyDescent="0.2">
      <c r="A41" s="16"/>
      <c r="B41" s="23"/>
      <c r="C41" s="23"/>
      <c r="D41" s="23"/>
      <c r="E41" s="23"/>
      <c r="F41" s="23"/>
      <c r="G41" s="23"/>
    </row>
    <row r="42" spans="1:7" ht="22.5" x14ac:dyDescent="0.2">
      <c r="A42" s="16" t="s">
        <v>127</v>
      </c>
      <c r="B42" s="23">
        <v>0</v>
      </c>
      <c r="C42" s="23">
        <v>0</v>
      </c>
      <c r="D42" s="23">
        <f t="shared" ref="D42" si="10">B42+C42</f>
        <v>0</v>
      </c>
      <c r="E42" s="23">
        <v>0</v>
      </c>
      <c r="F42" s="23">
        <v>0</v>
      </c>
      <c r="G42" s="23">
        <f t="shared" ref="G42" si="11">D42-E42</f>
        <v>0</v>
      </c>
    </row>
    <row r="43" spans="1:7" x14ac:dyDescent="0.2">
      <c r="A43" s="16"/>
      <c r="B43" s="23"/>
      <c r="C43" s="23"/>
      <c r="D43" s="23"/>
      <c r="E43" s="23"/>
      <c r="F43" s="23"/>
      <c r="G43" s="23"/>
    </row>
    <row r="44" spans="1:7" x14ac:dyDescent="0.2">
      <c r="A44" s="16" t="s">
        <v>14</v>
      </c>
      <c r="B44" s="23">
        <v>0</v>
      </c>
      <c r="C44" s="23">
        <v>0</v>
      </c>
      <c r="D44" s="23">
        <f t="shared" si="8"/>
        <v>0</v>
      </c>
      <c r="E44" s="23">
        <v>0</v>
      </c>
      <c r="F44" s="23">
        <v>0</v>
      </c>
      <c r="G44" s="23">
        <f t="shared" si="9"/>
        <v>0</v>
      </c>
    </row>
    <row r="45" spans="1:7" x14ac:dyDescent="0.2">
      <c r="A45" s="16"/>
      <c r="B45" s="23"/>
      <c r="C45" s="23"/>
      <c r="D45" s="23"/>
      <c r="E45" s="23"/>
      <c r="F45" s="23"/>
      <c r="G45" s="23"/>
    </row>
    <row r="46" spans="1:7" x14ac:dyDescent="0.2">
      <c r="A46" s="16" t="s">
        <v>128</v>
      </c>
      <c r="B46" s="23">
        <v>13910232.24</v>
      </c>
      <c r="C46" s="23">
        <v>3169910</v>
      </c>
      <c r="D46" s="23">
        <f t="shared" ref="D46" si="12">B46+C46</f>
        <v>17080142.240000002</v>
      </c>
      <c r="E46" s="23">
        <v>11538456.039999999</v>
      </c>
      <c r="F46" s="23">
        <v>11538456.039999999</v>
      </c>
      <c r="G46" s="23">
        <f t="shared" ref="G46" si="13">D46-E46</f>
        <v>5541686.200000003</v>
      </c>
    </row>
    <row r="47" spans="1:7" x14ac:dyDescent="0.2">
      <c r="A47" s="16"/>
      <c r="B47" s="23"/>
      <c r="C47" s="23"/>
      <c r="D47" s="23"/>
      <c r="E47" s="23"/>
      <c r="F47" s="23"/>
      <c r="G47" s="23"/>
    </row>
    <row r="48" spans="1:7" x14ac:dyDescent="0.2">
      <c r="A48" s="8" t="s">
        <v>125</v>
      </c>
      <c r="B48" s="24">
        <f t="shared" ref="B48:G48" si="14">SUM(B32:B46)</f>
        <v>13910232.24</v>
      </c>
      <c r="C48" s="24">
        <f t="shared" si="14"/>
        <v>3169910</v>
      </c>
      <c r="D48" s="24">
        <f t="shared" si="14"/>
        <v>17080142.240000002</v>
      </c>
      <c r="E48" s="24">
        <f t="shared" si="14"/>
        <v>11538456.039999999</v>
      </c>
      <c r="F48" s="24">
        <f t="shared" si="14"/>
        <v>11538456.039999999</v>
      </c>
      <c r="G48" s="24">
        <f t="shared" si="14"/>
        <v>5541686.200000003</v>
      </c>
    </row>
    <row r="50" spans="1:3" x14ac:dyDescent="0.2">
      <c r="A50" s="1" t="s">
        <v>118</v>
      </c>
    </row>
    <row r="52" spans="1:3" x14ac:dyDescent="0.2">
      <c r="A52" s="32" t="s">
        <v>136</v>
      </c>
      <c r="B52" s="39" t="s">
        <v>137</v>
      </c>
      <c r="C52" s="39"/>
    </row>
    <row r="53" spans="1:3" x14ac:dyDescent="0.2">
      <c r="A53" s="32" t="s">
        <v>138</v>
      </c>
      <c r="B53" s="32" t="s">
        <v>139</v>
      </c>
      <c r="C53"/>
    </row>
    <row r="54" spans="1:3" x14ac:dyDescent="0.2">
      <c r="A54" s="32" t="s">
        <v>140</v>
      </c>
      <c r="B54" s="33" t="s">
        <v>141</v>
      </c>
      <c r="C54" s="33"/>
    </row>
    <row r="55" spans="1:3" x14ac:dyDescent="0.2">
      <c r="A55" s="32" t="s">
        <v>142</v>
      </c>
      <c r="B55" s="33" t="s">
        <v>143</v>
      </c>
      <c r="C55" s="33"/>
    </row>
  </sheetData>
  <sheetProtection formatCells="0" formatColumns="0" formatRows="0" insertRows="0" deleteRows="0" autoFilter="0"/>
  <mergeCells count="12">
    <mergeCell ref="B52:C52"/>
    <mergeCell ref="B54:C54"/>
    <mergeCell ref="B55:C55"/>
    <mergeCell ref="G2:G3"/>
    <mergeCell ref="A1:G1"/>
    <mergeCell ref="A16:G16"/>
    <mergeCell ref="G29:G30"/>
    <mergeCell ref="G17:G18"/>
    <mergeCell ref="A28:G28"/>
    <mergeCell ref="B2:F2"/>
    <mergeCell ref="B17:F17"/>
    <mergeCell ref="B29:F29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3"/>
  <sheetViews>
    <sheetView showGridLines="0" zoomScaleNormal="100" workbookViewId="0">
      <selection activeCell="K4" sqref="K4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0.1" customHeight="1" x14ac:dyDescent="0.2">
      <c r="A1" s="36" t="s">
        <v>132</v>
      </c>
      <c r="B1" s="37"/>
      <c r="C1" s="37"/>
      <c r="D1" s="37"/>
      <c r="E1" s="37"/>
      <c r="F1" s="37"/>
      <c r="G1" s="38"/>
    </row>
    <row r="2" spans="1:7" x14ac:dyDescent="0.2">
      <c r="A2" s="19"/>
      <c r="B2" s="36" t="s">
        <v>59</v>
      </c>
      <c r="C2" s="37"/>
      <c r="D2" s="37"/>
      <c r="E2" s="37"/>
      <c r="F2" s="38"/>
      <c r="G2" s="34" t="s">
        <v>58</v>
      </c>
    </row>
    <row r="3" spans="1:7" ht="24.95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35"/>
    </row>
    <row r="4" spans="1:7" x14ac:dyDescent="0.2">
      <c r="A4" s="20"/>
      <c r="B4" s="21"/>
      <c r="C4" s="21"/>
      <c r="D4" s="21"/>
      <c r="E4" s="21"/>
      <c r="F4" s="21"/>
      <c r="G4" s="21"/>
    </row>
    <row r="5" spans="1:7" x14ac:dyDescent="0.2">
      <c r="A5" s="29" t="s">
        <v>0</v>
      </c>
      <c r="B5" s="23">
        <v>13641556.09</v>
      </c>
      <c r="C5" s="23">
        <v>2327910</v>
      </c>
      <c r="D5" s="23">
        <f>B5+C5</f>
        <v>15969466.09</v>
      </c>
      <c r="E5" s="23">
        <v>10509981.609999999</v>
      </c>
      <c r="F5" s="23">
        <v>10509981.609999999</v>
      </c>
      <c r="G5" s="23">
        <f>D5-E5</f>
        <v>5459484.4800000004</v>
      </c>
    </row>
    <row r="6" spans="1:7" x14ac:dyDescent="0.2">
      <c r="A6" s="29"/>
      <c r="B6" s="23"/>
      <c r="C6" s="23"/>
      <c r="D6" s="23"/>
      <c r="E6" s="23"/>
      <c r="F6" s="23"/>
      <c r="G6" s="23"/>
    </row>
    <row r="7" spans="1:7" x14ac:dyDescent="0.2">
      <c r="A7" s="29" t="s">
        <v>1</v>
      </c>
      <c r="B7" s="23">
        <v>0</v>
      </c>
      <c r="C7" s="23">
        <v>842000</v>
      </c>
      <c r="D7" s="23">
        <f>B7+C7</f>
        <v>842000</v>
      </c>
      <c r="E7" s="23">
        <v>827000</v>
      </c>
      <c r="F7" s="23">
        <v>827000</v>
      </c>
      <c r="G7" s="23">
        <f>D7-E7</f>
        <v>15000</v>
      </c>
    </row>
    <row r="8" spans="1:7" x14ac:dyDescent="0.2">
      <c r="A8" s="29"/>
      <c r="B8" s="23"/>
      <c r="C8" s="23"/>
      <c r="D8" s="23"/>
      <c r="E8" s="23"/>
      <c r="F8" s="23"/>
      <c r="G8" s="23"/>
    </row>
    <row r="9" spans="1:7" x14ac:dyDescent="0.2">
      <c r="A9" s="29" t="s">
        <v>2</v>
      </c>
      <c r="B9" s="23">
        <v>0</v>
      </c>
      <c r="C9" s="23">
        <v>0</v>
      </c>
      <c r="D9" s="23">
        <f>B9+C9</f>
        <v>0</v>
      </c>
      <c r="E9" s="23">
        <v>0</v>
      </c>
      <c r="F9" s="23">
        <v>0</v>
      </c>
      <c r="G9" s="23">
        <f>D9-E9</f>
        <v>0</v>
      </c>
    </row>
    <row r="10" spans="1:7" x14ac:dyDescent="0.2">
      <c r="A10" s="29"/>
      <c r="B10" s="23"/>
      <c r="C10" s="23"/>
      <c r="D10" s="23"/>
      <c r="E10" s="23"/>
      <c r="F10" s="23"/>
      <c r="G10" s="23"/>
    </row>
    <row r="11" spans="1:7" x14ac:dyDescent="0.2">
      <c r="A11" s="29" t="s">
        <v>39</v>
      </c>
      <c r="B11" s="23">
        <v>268676.15000000002</v>
      </c>
      <c r="C11" s="23">
        <v>0</v>
      </c>
      <c r="D11" s="23">
        <f>B11+C11</f>
        <v>268676.15000000002</v>
      </c>
      <c r="E11" s="23">
        <v>201474.43</v>
      </c>
      <c r="F11" s="23">
        <v>201474.43</v>
      </c>
      <c r="G11" s="23">
        <f>D11-E11</f>
        <v>67201.72000000003</v>
      </c>
    </row>
    <row r="12" spans="1:7" x14ac:dyDescent="0.2">
      <c r="A12" s="29"/>
      <c r="B12" s="23"/>
      <c r="C12" s="23"/>
      <c r="D12" s="23"/>
      <c r="E12" s="23"/>
      <c r="F12" s="23"/>
      <c r="G12" s="23"/>
    </row>
    <row r="13" spans="1:7" x14ac:dyDescent="0.2">
      <c r="A13" s="30" t="s">
        <v>36</v>
      </c>
      <c r="B13" s="23">
        <v>0</v>
      </c>
      <c r="C13" s="23">
        <v>0</v>
      </c>
      <c r="D13" s="23">
        <f>B13+C13</f>
        <v>0</v>
      </c>
      <c r="E13" s="23">
        <v>0</v>
      </c>
      <c r="F13" s="23">
        <v>0</v>
      </c>
      <c r="G13" s="23">
        <f>D13-E13</f>
        <v>0</v>
      </c>
    </row>
    <row r="14" spans="1:7" x14ac:dyDescent="0.2">
      <c r="A14" s="22"/>
      <c r="B14" s="25"/>
      <c r="C14" s="25"/>
      <c r="D14" s="25"/>
      <c r="E14" s="25"/>
      <c r="F14" s="25"/>
      <c r="G14" s="25"/>
    </row>
    <row r="15" spans="1:7" x14ac:dyDescent="0.2">
      <c r="A15" s="7" t="s">
        <v>125</v>
      </c>
      <c r="B15" s="26">
        <f t="shared" ref="B15:G15" si="0">SUM(B5+B7+B9+B11+B13)</f>
        <v>13910232.24</v>
      </c>
      <c r="C15" s="26">
        <f t="shared" si="0"/>
        <v>3169910</v>
      </c>
      <c r="D15" s="26">
        <f t="shared" si="0"/>
        <v>17080142.239999998</v>
      </c>
      <c r="E15" s="26">
        <f t="shared" si="0"/>
        <v>11538456.039999999</v>
      </c>
      <c r="F15" s="26">
        <f t="shared" si="0"/>
        <v>11538456.039999999</v>
      </c>
      <c r="G15" s="26">
        <f t="shared" si="0"/>
        <v>5541686.2000000002</v>
      </c>
    </row>
    <row r="18" spans="1:3" x14ac:dyDescent="0.2">
      <c r="A18" s="1" t="s">
        <v>118</v>
      </c>
    </row>
    <row r="20" spans="1:3" x14ac:dyDescent="0.2">
      <c r="A20" s="32" t="s">
        <v>136</v>
      </c>
      <c r="B20" s="39" t="s">
        <v>137</v>
      </c>
      <c r="C20" s="39"/>
    </row>
    <row r="21" spans="1:3" x14ac:dyDescent="0.2">
      <c r="A21" s="32" t="s">
        <v>138</v>
      </c>
      <c r="B21" s="32" t="s">
        <v>139</v>
      </c>
      <c r="C21"/>
    </row>
    <row r="22" spans="1:3" x14ac:dyDescent="0.2">
      <c r="A22" s="32" t="s">
        <v>140</v>
      </c>
      <c r="B22" s="33" t="s">
        <v>141</v>
      </c>
      <c r="C22" s="33"/>
    </row>
    <row r="23" spans="1:3" x14ac:dyDescent="0.2">
      <c r="A23" s="32" t="s">
        <v>142</v>
      </c>
      <c r="B23" s="33" t="s">
        <v>143</v>
      </c>
      <c r="C23" s="33"/>
    </row>
  </sheetData>
  <sheetProtection formatCells="0" formatColumns="0" formatRows="0" autoFilter="0"/>
  <mergeCells count="6">
    <mergeCell ref="B23:C23"/>
    <mergeCell ref="G2:G3"/>
    <mergeCell ref="A1:G1"/>
    <mergeCell ref="B2:F2"/>
    <mergeCell ref="B20:C20"/>
    <mergeCell ref="B22:C2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3"/>
  <sheetViews>
    <sheetView showGridLines="0" workbookViewId="0">
      <selection sqref="A1:G1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60.6" customHeight="1" x14ac:dyDescent="0.2">
      <c r="A1" s="37" t="s">
        <v>131</v>
      </c>
      <c r="B1" s="37"/>
      <c r="C1" s="37"/>
      <c r="D1" s="37"/>
      <c r="E1" s="37"/>
      <c r="F1" s="37"/>
      <c r="G1" s="38"/>
    </row>
    <row r="2" spans="1:8" x14ac:dyDescent="0.2">
      <c r="A2" s="19"/>
      <c r="B2" s="36" t="s">
        <v>59</v>
      </c>
      <c r="C2" s="37"/>
      <c r="D2" s="37"/>
      <c r="E2" s="37"/>
      <c r="F2" s="38"/>
      <c r="G2" s="34" t="s">
        <v>58</v>
      </c>
    </row>
    <row r="3" spans="1:8" ht="24.95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35"/>
    </row>
    <row r="4" spans="1:8" x14ac:dyDescent="0.2">
      <c r="A4" s="9" t="s">
        <v>60</v>
      </c>
      <c r="B4" s="27">
        <f>SUM(B5:B11)</f>
        <v>11779492.41</v>
      </c>
      <c r="C4" s="27">
        <f>SUM(C5:C11)</f>
        <v>198960.9</v>
      </c>
      <c r="D4" s="27">
        <f>B4+C4</f>
        <v>11978453.310000001</v>
      </c>
      <c r="E4" s="27">
        <f>SUM(E5:E11)</f>
        <v>7861242.2799999993</v>
      </c>
      <c r="F4" s="27">
        <f>SUM(F5:F11)</f>
        <v>7861242.2799999993</v>
      </c>
      <c r="G4" s="27">
        <f>D4-E4</f>
        <v>4117211.0300000012</v>
      </c>
    </row>
    <row r="5" spans="1:8" x14ac:dyDescent="0.2">
      <c r="A5" s="11" t="s">
        <v>64</v>
      </c>
      <c r="B5" s="23">
        <v>6700452.5099999998</v>
      </c>
      <c r="C5" s="23">
        <v>-10043.14</v>
      </c>
      <c r="D5" s="23">
        <f t="shared" ref="D5:D68" si="0">B5+C5</f>
        <v>6690409.3700000001</v>
      </c>
      <c r="E5" s="23">
        <v>4867362.5199999996</v>
      </c>
      <c r="F5" s="23">
        <v>4867362.5199999996</v>
      </c>
      <c r="G5" s="23">
        <f t="shared" ref="G5:G68" si="1">D5-E5</f>
        <v>1823046.8500000006</v>
      </c>
      <c r="H5" s="6">
        <v>1100</v>
      </c>
    </row>
    <row r="6" spans="1:8" x14ac:dyDescent="0.2">
      <c r="A6" s="11" t="s">
        <v>65</v>
      </c>
      <c r="B6" s="23">
        <v>0</v>
      </c>
      <c r="C6" s="23">
        <v>0</v>
      </c>
      <c r="D6" s="23">
        <f t="shared" si="0"/>
        <v>0</v>
      </c>
      <c r="E6" s="23">
        <v>0</v>
      </c>
      <c r="F6" s="23">
        <v>0</v>
      </c>
      <c r="G6" s="23">
        <f t="shared" si="1"/>
        <v>0</v>
      </c>
      <c r="H6" s="6">
        <v>1200</v>
      </c>
    </row>
    <row r="7" spans="1:8" x14ac:dyDescent="0.2">
      <c r="A7" s="11" t="s">
        <v>66</v>
      </c>
      <c r="B7" s="23">
        <v>1310591.03</v>
      </c>
      <c r="C7" s="23">
        <v>5727.77</v>
      </c>
      <c r="D7" s="23">
        <f t="shared" si="0"/>
        <v>1316318.8</v>
      </c>
      <c r="E7" s="23">
        <v>138815.13</v>
      </c>
      <c r="F7" s="23">
        <v>138815.13</v>
      </c>
      <c r="G7" s="23">
        <f t="shared" si="1"/>
        <v>1177503.67</v>
      </c>
      <c r="H7" s="6">
        <v>1300</v>
      </c>
    </row>
    <row r="8" spans="1:8" x14ac:dyDescent="0.2">
      <c r="A8" s="11" t="s">
        <v>33</v>
      </c>
      <c r="B8" s="23">
        <v>0</v>
      </c>
      <c r="C8" s="23">
        <v>0</v>
      </c>
      <c r="D8" s="23">
        <f t="shared" si="0"/>
        <v>0</v>
      </c>
      <c r="E8" s="23">
        <v>0</v>
      </c>
      <c r="F8" s="23">
        <v>0</v>
      </c>
      <c r="G8" s="23">
        <f t="shared" si="1"/>
        <v>0</v>
      </c>
      <c r="H8" s="6">
        <v>1400</v>
      </c>
    </row>
    <row r="9" spans="1:8" x14ac:dyDescent="0.2">
      <c r="A9" s="11" t="s">
        <v>67</v>
      </c>
      <c r="B9" s="23">
        <v>3768448.87</v>
      </c>
      <c r="C9" s="23">
        <v>203276.27</v>
      </c>
      <c r="D9" s="23">
        <f t="shared" si="0"/>
        <v>3971725.14</v>
      </c>
      <c r="E9" s="23">
        <v>2855064.63</v>
      </c>
      <c r="F9" s="23">
        <v>2855064.63</v>
      </c>
      <c r="G9" s="23">
        <f t="shared" si="1"/>
        <v>1116660.5100000002</v>
      </c>
      <c r="H9" s="6">
        <v>1500</v>
      </c>
    </row>
    <row r="10" spans="1:8" x14ac:dyDescent="0.2">
      <c r="A10" s="11" t="s">
        <v>34</v>
      </c>
      <c r="B10" s="23">
        <v>0</v>
      </c>
      <c r="C10" s="23">
        <v>0</v>
      </c>
      <c r="D10" s="23">
        <f t="shared" si="0"/>
        <v>0</v>
      </c>
      <c r="E10" s="23">
        <v>0</v>
      </c>
      <c r="F10" s="23">
        <v>0</v>
      </c>
      <c r="G10" s="23">
        <f t="shared" si="1"/>
        <v>0</v>
      </c>
      <c r="H10" s="6">
        <v>1600</v>
      </c>
    </row>
    <row r="11" spans="1:8" x14ac:dyDescent="0.2">
      <c r="A11" s="11" t="s">
        <v>68</v>
      </c>
      <c r="B11" s="23">
        <v>0</v>
      </c>
      <c r="C11" s="23">
        <v>0</v>
      </c>
      <c r="D11" s="23">
        <f t="shared" si="0"/>
        <v>0</v>
      </c>
      <c r="E11" s="23">
        <v>0</v>
      </c>
      <c r="F11" s="23">
        <v>0</v>
      </c>
      <c r="G11" s="23">
        <f t="shared" si="1"/>
        <v>0</v>
      </c>
      <c r="H11" s="6">
        <v>1700</v>
      </c>
    </row>
    <row r="12" spans="1:8" x14ac:dyDescent="0.2">
      <c r="A12" s="9" t="s">
        <v>120</v>
      </c>
      <c r="B12" s="28">
        <f>SUM(B13:B21)</f>
        <v>675810.1399999999</v>
      </c>
      <c r="C12" s="28">
        <f>SUM(C13:C21)</f>
        <v>870259.28</v>
      </c>
      <c r="D12" s="28">
        <f t="shared" si="0"/>
        <v>1546069.42</v>
      </c>
      <c r="E12" s="28">
        <f>SUM(E13:E21)</f>
        <v>971725.65999999992</v>
      </c>
      <c r="F12" s="28">
        <f>SUM(F13:F21)</f>
        <v>971725.65999999992</v>
      </c>
      <c r="G12" s="28">
        <f t="shared" si="1"/>
        <v>574343.76</v>
      </c>
      <c r="H12" s="10">
        <v>0</v>
      </c>
    </row>
    <row r="13" spans="1:8" x14ac:dyDescent="0.2">
      <c r="A13" s="11" t="s">
        <v>69</v>
      </c>
      <c r="B13" s="23">
        <v>75608</v>
      </c>
      <c r="C13" s="23">
        <v>107592</v>
      </c>
      <c r="D13" s="23">
        <f t="shared" si="0"/>
        <v>183200</v>
      </c>
      <c r="E13" s="23">
        <v>84537.35</v>
      </c>
      <c r="F13" s="23">
        <v>84537.35</v>
      </c>
      <c r="G13" s="23">
        <f t="shared" si="1"/>
        <v>98662.65</v>
      </c>
      <c r="H13" s="6">
        <v>2100</v>
      </c>
    </row>
    <row r="14" spans="1:8" x14ac:dyDescent="0.2">
      <c r="A14" s="11" t="s">
        <v>70</v>
      </c>
      <c r="B14" s="23">
        <v>13104</v>
      </c>
      <c r="C14" s="23">
        <v>226896</v>
      </c>
      <c r="D14" s="23">
        <f t="shared" si="0"/>
        <v>240000</v>
      </c>
      <c r="E14" s="23">
        <v>115201.03</v>
      </c>
      <c r="F14" s="23">
        <v>115201.03</v>
      </c>
      <c r="G14" s="23">
        <f t="shared" si="1"/>
        <v>124798.97</v>
      </c>
      <c r="H14" s="6">
        <v>2200</v>
      </c>
    </row>
    <row r="15" spans="1:8" x14ac:dyDescent="0.2">
      <c r="A15" s="11" t="s">
        <v>71</v>
      </c>
      <c r="B15" s="23">
        <v>0</v>
      </c>
      <c r="C15" s="23">
        <v>0</v>
      </c>
      <c r="D15" s="23">
        <f t="shared" si="0"/>
        <v>0</v>
      </c>
      <c r="E15" s="23">
        <v>0</v>
      </c>
      <c r="F15" s="23">
        <v>0</v>
      </c>
      <c r="G15" s="23">
        <f t="shared" si="1"/>
        <v>0</v>
      </c>
      <c r="H15" s="6">
        <v>2300</v>
      </c>
    </row>
    <row r="16" spans="1:8" x14ac:dyDescent="0.2">
      <c r="A16" s="11" t="s">
        <v>72</v>
      </c>
      <c r="B16" s="23">
        <v>34632</v>
      </c>
      <c r="C16" s="23">
        <v>0</v>
      </c>
      <c r="D16" s="23">
        <f t="shared" si="0"/>
        <v>34632</v>
      </c>
      <c r="E16" s="23">
        <v>7066</v>
      </c>
      <c r="F16" s="23">
        <v>7066</v>
      </c>
      <c r="G16" s="23">
        <f t="shared" si="1"/>
        <v>27566</v>
      </c>
      <c r="H16" s="6">
        <v>2400</v>
      </c>
    </row>
    <row r="17" spans="1:8" x14ac:dyDescent="0.2">
      <c r="A17" s="11" t="s">
        <v>73</v>
      </c>
      <c r="B17" s="23">
        <v>20800</v>
      </c>
      <c r="C17" s="23">
        <v>7600</v>
      </c>
      <c r="D17" s="23">
        <f t="shared" si="0"/>
        <v>28400</v>
      </c>
      <c r="E17" s="23">
        <v>16313.62</v>
      </c>
      <c r="F17" s="23">
        <v>16313.62</v>
      </c>
      <c r="G17" s="23">
        <f t="shared" si="1"/>
        <v>12086.38</v>
      </c>
      <c r="H17" s="6">
        <v>2500</v>
      </c>
    </row>
    <row r="18" spans="1:8" x14ac:dyDescent="0.2">
      <c r="A18" s="11" t="s">
        <v>74</v>
      </c>
      <c r="B18" s="23">
        <v>496213.42</v>
      </c>
      <c r="C18" s="23">
        <v>401155.28</v>
      </c>
      <c r="D18" s="23">
        <f t="shared" si="0"/>
        <v>897368.7</v>
      </c>
      <c r="E18" s="23">
        <v>666377.23</v>
      </c>
      <c r="F18" s="23">
        <v>666377.23</v>
      </c>
      <c r="G18" s="23">
        <f t="shared" si="1"/>
        <v>230991.46999999997</v>
      </c>
      <c r="H18" s="6">
        <v>2600</v>
      </c>
    </row>
    <row r="19" spans="1:8" x14ac:dyDescent="0.2">
      <c r="A19" s="11" t="s">
        <v>75</v>
      </c>
      <c r="B19" s="23">
        <v>1964.72</v>
      </c>
      <c r="C19" s="23">
        <v>0</v>
      </c>
      <c r="D19" s="23">
        <f t="shared" si="0"/>
        <v>1964.72</v>
      </c>
      <c r="E19" s="23">
        <v>0</v>
      </c>
      <c r="F19" s="23">
        <v>0</v>
      </c>
      <c r="G19" s="23">
        <f t="shared" si="1"/>
        <v>1964.72</v>
      </c>
      <c r="H19" s="6">
        <v>2700</v>
      </c>
    </row>
    <row r="20" spans="1:8" x14ac:dyDescent="0.2">
      <c r="A20" s="11" t="s">
        <v>76</v>
      </c>
      <c r="B20" s="23">
        <v>0</v>
      </c>
      <c r="C20" s="23">
        <v>0</v>
      </c>
      <c r="D20" s="23">
        <f t="shared" si="0"/>
        <v>0</v>
      </c>
      <c r="E20" s="23">
        <v>0</v>
      </c>
      <c r="F20" s="23">
        <v>0</v>
      </c>
      <c r="G20" s="23">
        <f t="shared" si="1"/>
        <v>0</v>
      </c>
      <c r="H20" s="6">
        <v>2800</v>
      </c>
    </row>
    <row r="21" spans="1:8" x14ac:dyDescent="0.2">
      <c r="A21" s="11" t="s">
        <v>77</v>
      </c>
      <c r="B21" s="23">
        <v>33488</v>
      </c>
      <c r="C21" s="23">
        <v>127016</v>
      </c>
      <c r="D21" s="23">
        <f t="shared" si="0"/>
        <v>160504</v>
      </c>
      <c r="E21" s="23">
        <v>82230.429999999993</v>
      </c>
      <c r="F21" s="23">
        <v>82230.429999999993</v>
      </c>
      <c r="G21" s="23">
        <f t="shared" si="1"/>
        <v>78273.570000000007</v>
      </c>
      <c r="H21" s="6">
        <v>2900</v>
      </c>
    </row>
    <row r="22" spans="1:8" x14ac:dyDescent="0.2">
      <c r="A22" s="9" t="s">
        <v>61</v>
      </c>
      <c r="B22" s="28">
        <f>SUM(B23:B31)</f>
        <v>871751.44</v>
      </c>
      <c r="C22" s="28">
        <f>SUM(C23:C31)</f>
        <v>388756.56</v>
      </c>
      <c r="D22" s="28">
        <f t="shared" si="0"/>
        <v>1260508</v>
      </c>
      <c r="E22" s="28">
        <f>SUM(E23:E31)</f>
        <v>522832.39</v>
      </c>
      <c r="F22" s="28">
        <f>SUM(F23:F31)</f>
        <v>522832.39</v>
      </c>
      <c r="G22" s="28">
        <f t="shared" si="1"/>
        <v>737675.61</v>
      </c>
      <c r="H22" s="10">
        <v>0</v>
      </c>
    </row>
    <row r="23" spans="1:8" x14ac:dyDescent="0.2">
      <c r="A23" s="11" t="s">
        <v>78</v>
      </c>
      <c r="B23" s="23">
        <v>176800</v>
      </c>
      <c r="C23" s="23">
        <v>6200</v>
      </c>
      <c r="D23" s="23">
        <f t="shared" si="0"/>
        <v>183000</v>
      </c>
      <c r="E23" s="23">
        <v>87580.12</v>
      </c>
      <c r="F23" s="23">
        <v>87580.12</v>
      </c>
      <c r="G23" s="23">
        <f t="shared" si="1"/>
        <v>95419.88</v>
      </c>
      <c r="H23" s="6">
        <v>3100</v>
      </c>
    </row>
    <row r="24" spans="1:8" x14ac:dyDescent="0.2">
      <c r="A24" s="11" t="s">
        <v>79</v>
      </c>
      <c r="B24" s="23">
        <v>23920</v>
      </c>
      <c r="C24" s="23">
        <v>22580</v>
      </c>
      <c r="D24" s="23">
        <f t="shared" si="0"/>
        <v>46500</v>
      </c>
      <c r="E24" s="23">
        <v>18270</v>
      </c>
      <c r="F24" s="23">
        <v>18270</v>
      </c>
      <c r="G24" s="23">
        <f t="shared" si="1"/>
        <v>28230</v>
      </c>
      <c r="H24" s="6">
        <v>3200</v>
      </c>
    </row>
    <row r="25" spans="1:8" x14ac:dyDescent="0.2">
      <c r="A25" s="11" t="s">
        <v>80</v>
      </c>
      <c r="B25" s="23">
        <v>0</v>
      </c>
      <c r="C25" s="23">
        <v>0</v>
      </c>
      <c r="D25" s="23">
        <f t="shared" si="0"/>
        <v>0</v>
      </c>
      <c r="E25" s="23">
        <v>0</v>
      </c>
      <c r="F25" s="23">
        <v>0</v>
      </c>
      <c r="G25" s="23">
        <f t="shared" si="1"/>
        <v>0</v>
      </c>
      <c r="H25" s="6">
        <v>3300</v>
      </c>
    </row>
    <row r="26" spans="1:8" x14ac:dyDescent="0.2">
      <c r="A26" s="11" t="s">
        <v>81</v>
      </c>
      <c r="B26" s="23">
        <v>125320</v>
      </c>
      <c r="C26" s="23">
        <v>41000</v>
      </c>
      <c r="D26" s="23">
        <f t="shared" si="0"/>
        <v>166320</v>
      </c>
      <c r="E26" s="23">
        <v>132565.95000000001</v>
      </c>
      <c r="F26" s="23">
        <v>132565.95000000001</v>
      </c>
      <c r="G26" s="23">
        <f t="shared" si="1"/>
        <v>33754.049999999988</v>
      </c>
      <c r="H26" s="6">
        <v>3400</v>
      </c>
    </row>
    <row r="27" spans="1:8" x14ac:dyDescent="0.2">
      <c r="A27" s="11" t="s">
        <v>82</v>
      </c>
      <c r="B27" s="23">
        <v>103480</v>
      </c>
      <c r="C27" s="23">
        <v>104920</v>
      </c>
      <c r="D27" s="23">
        <f t="shared" si="0"/>
        <v>208400</v>
      </c>
      <c r="E27" s="23">
        <v>82993.2</v>
      </c>
      <c r="F27" s="23">
        <v>82993.2</v>
      </c>
      <c r="G27" s="23">
        <f t="shared" si="1"/>
        <v>125406.8</v>
      </c>
      <c r="H27" s="6">
        <v>3500</v>
      </c>
    </row>
    <row r="28" spans="1:8" x14ac:dyDescent="0.2">
      <c r="A28" s="11" t="s">
        <v>129</v>
      </c>
      <c r="B28" s="23">
        <v>3120</v>
      </c>
      <c r="C28" s="23">
        <v>0</v>
      </c>
      <c r="D28" s="23">
        <f t="shared" si="0"/>
        <v>3120</v>
      </c>
      <c r="E28" s="23">
        <v>0</v>
      </c>
      <c r="F28" s="23">
        <v>0</v>
      </c>
      <c r="G28" s="23">
        <f t="shared" si="1"/>
        <v>3120</v>
      </c>
      <c r="H28" s="6">
        <v>3600</v>
      </c>
    </row>
    <row r="29" spans="1:8" x14ac:dyDescent="0.2">
      <c r="A29" s="11" t="s">
        <v>83</v>
      </c>
      <c r="B29" s="23">
        <v>37128</v>
      </c>
      <c r="C29" s="23">
        <v>46600</v>
      </c>
      <c r="D29" s="23">
        <f t="shared" si="0"/>
        <v>83728</v>
      </c>
      <c r="E29" s="23">
        <v>40647.96</v>
      </c>
      <c r="F29" s="23">
        <v>40647.96</v>
      </c>
      <c r="G29" s="23">
        <f t="shared" si="1"/>
        <v>43080.04</v>
      </c>
      <c r="H29" s="6">
        <v>3700</v>
      </c>
    </row>
    <row r="30" spans="1:8" x14ac:dyDescent="0.2">
      <c r="A30" s="11" t="s">
        <v>84</v>
      </c>
      <c r="B30" s="23">
        <v>183583.44</v>
      </c>
      <c r="C30" s="23">
        <v>167456.56</v>
      </c>
      <c r="D30" s="23">
        <f t="shared" si="0"/>
        <v>351040</v>
      </c>
      <c r="E30" s="23">
        <v>15849.16</v>
      </c>
      <c r="F30" s="23">
        <v>15849.16</v>
      </c>
      <c r="G30" s="23">
        <f t="shared" si="1"/>
        <v>335190.84000000003</v>
      </c>
      <c r="H30" s="6">
        <v>3800</v>
      </c>
    </row>
    <row r="31" spans="1:8" x14ac:dyDescent="0.2">
      <c r="A31" s="11" t="s">
        <v>18</v>
      </c>
      <c r="B31" s="23">
        <v>218400</v>
      </c>
      <c r="C31" s="23">
        <v>0</v>
      </c>
      <c r="D31" s="23">
        <f t="shared" si="0"/>
        <v>218400</v>
      </c>
      <c r="E31" s="23">
        <v>144926</v>
      </c>
      <c r="F31" s="23">
        <v>144926</v>
      </c>
      <c r="G31" s="23">
        <f t="shared" si="1"/>
        <v>73474</v>
      </c>
      <c r="H31" s="6">
        <v>3900</v>
      </c>
    </row>
    <row r="32" spans="1:8" x14ac:dyDescent="0.2">
      <c r="A32" s="9" t="s">
        <v>121</v>
      </c>
      <c r="B32" s="28">
        <f>SUM(B33:B41)</f>
        <v>583178.25</v>
      </c>
      <c r="C32" s="28">
        <f>SUM(C33:C41)</f>
        <v>869933.26</v>
      </c>
      <c r="D32" s="28">
        <f t="shared" si="0"/>
        <v>1453111.51</v>
      </c>
      <c r="E32" s="28">
        <f>SUM(E33:E41)</f>
        <v>1355655.71</v>
      </c>
      <c r="F32" s="28">
        <f>SUM(F33:F41)</f>
        <v>1355655.71</v>
      </c>
      <c r="G32" s="28">
        <f t="shared" si="1"/>
        <v>97455.800000000047</v>
      </c>
      <c r="H32" s="10">
        <v>0</v>
      </c>
    </row>
    <row r="33" spans="1:8" x14ac:dyDescent="0.2">
      <c r="A33" s="11" t="s">
        <v>85</v>
      </c>
      <c r="B33" s="23">
        <v>0</v>
      </c>
      <c r="C33" s="23">
        <v>0</v>
      </c>
      <c r="D33" s="23">
        <f t="shared" si="0"/>
        <v>0</v>
      </c>
      <c r="E33" s="23">
        <v>0</v>
      </c>
      <c r="F33" s="23">
        <v>0</v>
      </c>
      <c r="G33" s="23">
        <f t="shared" si="1"/>
        <v>0</v>
      </c>
      <c r="H33" s="6">
        <v>4100</v>
      </c>
    </row>
    <row r="34" spans="1:8" x14ac:dyDescent="0.2">
      <c r="A34" s="11" t="s">
        <v>86</v>
      </c>
      <c r="B34" s="23">
        <v>0</v>
      </c>
      <c r="C34" s="23">
        <v>0</v>
      </c>
      <c r="D34" s="23">
        <f t="shared" si="0"/>
        <v>0</v>
      </c>
      <c r="E34" s="23">
        <v>0</v>
      </c>
      <c r="F34" s="23">
        <v>0</v>
      </c>
      <c r="G34" s="23">
        <f t="shared" si="1"/>
        <v>0</v>
      </c>
      <c r="H34" s="6">
        <v>4200</v>
      </c>
    </row>
    <row r="35" spans="1:8" x14ac:dyDescent="0.2">
      <c r="A35" s="11" t="s">
        <v>87</v>
      </c>
      <c r="B35" s="23">
        <v>0</v>
      </c>
      <c r="C35" s="23">
        <v>0</v>
      </c>
      <c r="D35" s="23">
        <f t="shared" si="0"/>
        <v>0</v>
      </c>
      <c r="E35" s="23">
        <v>0</v>
      </c>
      <c r="F35" s="23">
        <v>0</v>
      </c>
      <c r="G35" s="23">
        <f t="shared" si="1"/>
        <v>0</v>
      </c>
      <c r="H35" s="6">
        <v>4300</v>
      </c>
    </row>
    <row r="36" spans="1:8" x14ac:dyDescent="0.2">
      <c r="A36" s="11" t="s">
        <v>88</v>
      </c>
      <c r="B36" s="23">
        <v>314502.09999999998</v>
      </c>
      <c r="C36" s="23">
        <v>869933.26</v>
      </c>
      <c r="D36" s="23">
        <f t="shared" si="0"/>
        <v>1184435.3599999999</v>
      </c>
      <c r="E36" s="23">
        <v>1154181.28</v>
      </c>
      <c r="F36" s="23">
        <v>1154181.28</v>
      </c>
      <c r="G36" s="23">
        <f t="shared" si="1"/>
        <v>30254.079999999842</v>
      </c>
      <c r="H36" s="6">
        <v>4400</v>
      </c>
    </row>
    <row r="37" spans="1:8" x14ac:dyDescent="0.2">
      <c r="A37" s="11" t="s">
        <v>39</v>
      </c>
      <c r="B37" s="23">
        <v>268676.15000000002</v>
      </c>
      <c r="C37" s="23">
        <v>0</v>
      </c>
      <c r="D37" s="23">
        <f t="shared" si="0"/>
        <v>268676.15000000002</v>
      </c>
      <c r="E37" s="23">
        <v>201474.43</v>
      </c>
      <c r="F37" s="23">
        <v>201474.43</v>
      </c>
      <c r="G37" s="23">
        <f t="shared" si="1"/>
        <v>67201.72000000003</v>
      </c>
      <c r="H37" s="6">
        <v>4500</v>
      </c>
    </row>
    <row r="38" spans="1:8" x14ac:dyDescent="0.2">
      <c r="A38" s="11" t="s">
        <v>89</v>
      </c>
      <c r="B38" s="23">
        <v>0</v>
      </c>
      <c r="C38" s="23">
        <v>0</v>
      </c>
      <c r="D38" s="23">
        <f t="shared" si="0"/>
        <v>0</v>
      </c>
      <c r="E38" s="23">
        <v>0</v>
      </c>
      <c r="F38" s="23">
        <v>0</v>
      </c>
      <c r="G38" s="23">
        <f t="shared" si="1"/>
        <v>0</v>
      </c>
      <c r="H38" s="6">
        <v>4600</v>
      </c>
    </row>
    <row r="39" spans="1:8" x14ac:dyDescent="0.2">
      <c r="A39" s="11" t="s">
        <v>90</v>
      </c>
      <c r="B39" s="23">
        <v>0</v>
      </c>
      <c r="C39" s="23">
        <v>0</v>
      </c>
      <c r="D39" s="23">
        <f t="shared" si="0"/>
        <v>0</v>
      </c>
      <c r="E39" s="23">
        <v>0</v>
      </c>
      <c r="F39" s="23">
        <v>0</v>
      </c>
      <c r="G39" s="23">
        <f t="shared" si="1"/>
        <v>0</v>
      </c>
      <c r="H39" s="6">
        <v>4700</v>
      </c>
    </row>
    <row r="40" spans="1:8" x14ac:dyDescent="0.2">
      <c r="A40" s="11" t="s">
        <v>35</v>
      </c>
      <c r="B40" s="23">
        <v>0</v>
      </c>
      <c r="C40" s="23">
        <v>0</v>
      </c>
      <c r="D40" s="23">
        <f t="shared" si="0"/>
        <v>0</v>
      </c>
      <c r="E40" s="23">
        <v>0</v>
      </c>
      <c r="F40" s="23">
        <v>0</v>
      </c>
      <c r="G40" s="23">
        <f t="shared" si="1"/>
        <v>0</v>
      </c>
      <c r="H40" s="6">
        <v>4800</v>
      </c>
    </row>
    <row r="41" spans="1:8" x14ac:dyDescent="0.2">
      <c r="A41" s="11" t="s">
        <v>91</v>
      </c>
      <c r="B41" s="23">
        <v>0</v>
      </c>
      <c r="C41" s="23">
        <v>0</v>
      </c>
      <c r="D41" s="23">
        <f t="shared" si="0"/>
        <v>0</v>
      </c>
      <c r="E41" s="23">
        <v>0</v>
      </c>
      <c r="F41" s="23">
        <v>0</v>
      </c>
      <c r="G41" s="23">
        <f t="shared" si="1"/>
        <v>0</v>
      </c>
      <c r="H41" s="6">
        <v>4900</v>
      </c>
    </row>
    <row r="42" spans="1:8" x14ac:dyDescent="0.2">
      <c r="A42" s="9" t="s">
        <v>122</v>
      </c>
      <c r="B42" s="28">
        <f>SUM(B43:B51)</f>
        <v>0</v>
      </c>
      <c r="C42" s="28">
        <f>SUM(C43:C51)</f>
        <v>842000</v>
      </c>
      <c r="D42" s="28">
        <f t="shared" si="0"/>
        <v>842000</v>
      </c>
      <c r="E42" s="28">
        <f>SUM(E43:E51)</f>
        <v>827000</v>
      </c>
      <c r="F42" s="28">
        <f>SUM(F43:F51)</f>
        <v>827000</v>
      </c>
      <c r="G42" s="28">
        <f t="shared" si="1"/>
        <v>15000</v>
      </c>
      <c r="H42" s="10">
        <v>0</v>
      </c>
    </row>
    <row r="43" spans="1:8" x14ac:dyDescent="0.2">
      <c r="A43" s="3" t="s">
        <v>92</v>
      </c>
      <c r="B43" s="23">
        <v>0</v>
      </c>
      <c r="C43" s="23">
        <v>0</v>
      </c>
      <c r="D43" s="23">
        <f t="shared" si="0"/>
        <v>0</v>
      </c>
      <c r="E43" s="23">
        <v>0</v>
      </c>
      <c r="F43" s="23">
        <v>0</v>
      </c>
      <c r="G43" s="23">
        <f t="shared" si="1"/>
        <v>0</v>
      </c>
      <c r="H43" s="6">
        <v>5100</v>
      </c>
    </row>
    <row r="44" spans="1:8" x14ac:dyDescent="0.2">
      <c r="A44" s="11" t="s">
        <v>93</v>
      </c>
      <c r="B44" s="23">
        <v>0</v>
      </c>
      <c r="C44" s="23">
        <v>0</v>
      </c>
      <c r="D44" s="23">
        <f t="shared" si="0"/>
        <v>0</v>
      </c>
      <c r="E44" s="23">
        <v>0</v>
      </c>
      <c r="F44" s="23">
        <v>0</v>
      </c>
      <c r="G44" s="23">
        <f t="shared" si="1"/>
        <v>0</v>
      </c>
      <c r="H44" s="6">
        <v>5200</v>
      </c>
    </row>
    <row r="45" spans="1:8" x14ac:dyDescent="0.2">
      <c r="A45" s="11" t="s">
        <v>94</v>
      </c>
      <c r="B45" s="23">
        <v>0</v>
      </c>
      <c r="C45" s="23">
        <v>0</v>
      </c>
      <c r="D45" s="23">
        <f t="shared" si="0"/>
        <v>0</v>
      </c>
      <c r="E45" s="23">
        <v>0</v>
      </c>
      <c r="F45" s="23">
        <v>0</v>
      </c>
      <c r="G45" s="23">
        <f t="shared" si="1"/>
        <v>0</v>
      </c>
      <c r="H45" s="6">
        <v>5300</v>
      </c>
    </row>
    <row r="46" spans="1:8" x14ac:dyDescent="0.2">
      <c r="A46" s="11" t="s">
        <v>95</v>
      </c>
      <c r="B46" s="23">
        <v>0</v>
      </c>
      <c r="C46" s="23">
        <v>842000</v>
      </c>
      <c r="D46" s="23">
        <f t="shared" si="0"/>
        <v>842000</v>
      </c>
      <c r="E46" s="23">
        <v>827000</v>
      </c>
      <c r="F46" s="23">
        <v>827000</v>
      </c>
      <c r="G46" s="23">
        <f t="shared" si="1"/>
        <v>15000</v>
      </c>
      <c r="H46" s="6">
        <v>5400</v>
      </c>
    </row>
    <row r="47" spans="1:8" x14ac:dyDescent="0.2">
      <c r="A47" s="11" t="s">
        <v>96</v>
      </c>
      <c r="B47" s="23">
        <v>0</v>
      </c>
      <c r="C47" s="23">
        <v>0</v>
      </c>
      <c r="D47" s="23">
        <f t="shared" si="0"/>
        <v>0</v>
      </c>
      <c r="E47" s="23">
        <v>0</v>
      </c>
      <c r="F47" s="23">
        <v>0</v>
      </c>
      <c r="G47" s="23">
        <f t="shared" si="1"/>
        <v>0</v>
      </c>
      <c r="H47" s="6">
        <v>5500</v>
      </c>
    </row>
    <row r="48" spans="1:8" x14ac:dyDescent="0.2">
      <c r="A48" s="11" t="s">
        <v>97</v>
      </c>
      <c r="B48" s="23">
        <v>0</v>
      </c>
      <c r="C48" s="23">
        <v>0</v>
      </c>
      <c r="D48" s="23">
        <f t="shared" si="0"/>
        <v>0</v>
      </c>
      <c r="E48" s="23">
        <v>0</v>
      </c>
      <c r="F48" s="23">
        <v>0</v>
      </c>
      <c r="G48" s="23">
        <f t="shared" si="1"/>
        <v>0</v>
      </c>
      <c r="H48" s="6">
        <v>5600</v>
      </c>
    </row>
    <row r="49" spans="1:8" x14ac:dyDescent="0.2">
      <c r="A49" s="11" t="s">
        <v>98</v>
      </c>
      <c r="B49" s="23">
        <v>0</v>
      </c>
      <c r="C49" s="23">
        <v>0</v>
      </c>
      <c r="D49" s="23">
        <f t="shared" si="0"/>
        <v>0</v>
      </c>
      <c r="E49" s="23">
        <v>0</v>
      </c>
      <c r="F49" s="23">
        <v>0</v>
      </c>
      <c r="G49" s="23">
        <f t="shared" si="1"/>
        <v>0</v>
      </c>
      <c r="H49" s="6">
        <v>5700</v>
      </c>
    </row>
    <row r="50" spans="1:8" x14ac:dyDescent="0.2">
      <c r="A50" s="11" t="s">
        <v>99</v>
      </c>
      <c r="B50" s="23">
        <v>0</v>
      </c>
      <c r="C50" s="23">
        <v>0</v>
      </c>
      <c r="D50" s="23">
        <f t="shared" si="0"/>
        <v>0</v>
      </c>
      <c r="E50" s="23">
        <v>0</v>
      </c>
      <c r="F50" s="23">
        <v>0</v>
      </c>
      <c r="G50" s="23">
        <f t="shared" si="1"/>
        <v>0</v>
      </c>
      <c r="H50" s="6">
        <v>5800</v>
      </c>
    </row>
    <row r="51" spans="1:8" x14ac:dyDescent="0.2">
      <c r="A51" s="11" t="s">
        <v>100</v>
      </c>
      <c r="B51" s="23">
        <v>0</v>
      </c>
      <c r="C51" s="23">
        <v>0</v>
      </c>
      <c r="D51" s="23">
        <f t="shared" si="0"/>
        <v>0</v>
      </c>
      <c r="E51" s="23">
        <v>0</v>
      </c>
      <c r="F51" s="23">
        <v>0</v>
      </c>
      <c r="G51" s="23">
        <f t="shared" si="1"/>
        <v>0</v>
      </c>
      <c r="H51" s="6">
        <v>5900</v>
      </c>
    </row>
    <row r="52" spans="1:8" x14ac:dyDescent="0.2">
      <c r="A52" s="9" t="s">
        <v>62</v>
      </c>
      <c r="B52" s="28">
        <f>SUM(B53:B55)</f>
        <v>0</v>
      </c>
      <c r="C52" s="28">
        <f>SUM(C53:C55)</f>
        <v>0</v>
      </c>
      <c r="D52" s="28">
        <f t="shared" si="0"/>
        <v>0</v>
      </c>
      <c r="E52" s="28">
        <f>SUM(E53:E55)</f>
        <v>0</v>
      </c>
      <c r="F52" s="28">
        <f>SUM(F53:F55)</f>
        <v>0</v>
      </c>
      <c r="G52" s="28">
        <f t="shared" si="1"/>
        <v>0</v>
      </c>
      <c r="H52" s="10">
        <v>0</v>
      </c>
    </row>
    <row r="53" spans="1:8" x14ac:dyDescent="0.2">
      <c r="A53" s="11" t="s">
        <v>101</v>
      </c>
      <c r="B53" s="23">
        <v>0</v>
      </c>
      <c r="C53" s="23">
        <v>0</v>
      </c>
      <c r="D53" s="23">
        <f t="shared" si="0"/>
        <v>0</v>
      </c>
      <c r="E53" s="23">
        <v>0</v>
      </c>
      <c r="F53" s="23">
        <v>0</v>
      </c>
      <c r="G53" s="23">
        <f t="shared" si="1"/>
        <v>0</v>
      </c>
      <c r="H53" s="6">
        <v>6100</v>
      </c>
    </row>
    <row r="54" spans="1:8" x14ac:dyDescent="0.2">
      <c r="A54" s="11" t="s">
        <v>102</v>
      </c>
      <c r="B54" s="23">
        <v>0</v>
      </c>
      <c r="C54" s="23">
        <v>0</v>
      </c>
      <c r="D54" s="23">
        <f t="shared" si="0"/>
        <v>0</v>
      </c>
      <c r="E54" s="23">
        <v>0</v>
      </c>
      <c r="F54" s="23">
        <v>0</v>
      </c>
      <c r="G54" s="23">
        <f t="shared" si="1"/>
        <v>0</v>
      </c>
      <c r="H54" s="6">
        <v>6200</v>
      </c>
    </row>
    <row r="55" spans="1:8" x14ac:dyDescent="0.2">
      <c r="A55" s="11" t="s">
        <v>103</v>
      </c>
      <c r="B55" s="23">
        <v>0</v>
      </c>
      <c r="C55" s="23">
        <v>0</v>
      </c>
      <c r="D55" s="23">
        <f t="shared" si="0"/>
        <v>0</v>
      </c>
      <c r="E55" s="23">
        <v>0</v>
      </c>
      <c r="F55" s="23">
        <v>0</v>
      </c>
      <c r="G55" s="23">
        <f t="shared" si="1"/>
        <v>0</v>
      </c>
      <c r="H55" s="6">
        <v>6300</v>
      </c>
    </row>
    <row r="56" spans="1:8" x14ac:dyDescent="0.2">
      <c r="A56" s="9" t="s">
        <v>123</v>
      </c>
      <c r="B56" s="28">
        <f>SUM(B57:B63)</f>
        <v>0</v>
      </c>
      <c r="C56" s="28">
        <f>SUM(C57:C63)</f>
        <v>0</v>
      </c>
      <c r="D56" s="28">
        <f t="shared" si="0"/>
        <v>0</v>
      </c>
      <c r="E56" s="28">
        <f>SUM(E57:E63)</f>
        <v>0</v>
      </c>
      <c r="F56" s="28">
        <f>SUM(F57:F63)</f>
        <v>0</v>
      </c>
      <c r="G56" s="28">
        <f t="shared" si="1"/>
        <v>0</v>
      </c>
      <c r="H56" s="10">
        <v>0</v>
      </c>
    </row>
    <row r="57" spans="1:8" x14ac:dyDescent="0.2">
      <c r="A57" s="11" t="s">
        <v>130</v>
      </c>
      <c r="B57" s="23">
        <v>0</v>
      </c>
      <c r="C57" s="23">
        <v>0</v>
      </c>
      <c r="D57" s="23">
        <f t="shared" si="0"/>
        <v>0</v>
      </c>
      <c r="E57" s="23">
        <v>0</v>
      </c>
      <c r="F57" s="23">
        <v>0</v>
      </c>
      <c r="G57" s="23">
        <f t="shared" si="1"/>
        <v>0</v>
      </c>
      <c r="H57" s="6">
        <v>7100</v>
      </c>
    </row>
    <row r="58" spans="1:8" x14ac:dyDescent="0.2">
      <c r="A58" s="11" t="s">
        <v>104</v>
      </c>
      <c r="B58" s="23">
        <v>0</v>
      </c>
      <c r="C58" s="23">
        <v>0</v>
      </c>
      <c r="D58" s="23">
        <f t="shared" si="0"/>
        <v>0</v>
      </c>
      <c r="E58" s="23">
        <v>0</v>
      </c>
      <c r="F58" s="23">
        <v>0</v>
      </c>
      <c r="G58" s="23">
        <f t="shared" si="1"/>
        <v>0</v>
      </c>
      <c r="H58" s="6">
        <v>7200</v>
      </c>
    </row>
    <row r="59" spans="1:8" x14ac:dyDescent="0.2">
      <c r="A59" s="11" t="s">
        <v>105</v>
      </c>
      <c r="B59" s="23">
        <v>0</v>
      </c>
      <c r="C59" s="23">
        <v>0</v>
      </c>
      <c r="D59" s="23">
        <f t="shared" si="0"/>
        <v>0</v>
      </c>
      <c r="E59" s="23">
        <v>0</v>
      </c>
      <c r="F59" s="23">
        <v>0</v>
      </c>
      <c r="G59" s="23">
        <f t="shared" si="1"/>
        <v>0</v>
      </c>
      <c r="H59" s="6">
        <v>7300</v>
      </c>
    </row>
    <row r="60" spans="1:8" x14ac:dyDescent="0.2">
      <c r="A60" s="11" t="s">
        <v>106</v>
      </c>
      <c r="B60" s="23">
        <v>0</v>
      </c>
      <c r="C60" s="23">
        <v>0</v>
      </c>
      <c r="D60" s="23">
        <f t="shared" si="0"/>
        <v>0</v>
      </c>
      <c r="E60" s="23">
        <v>0</v>
      </c>
      <c r="F60" s="23">
        <v>0</v>
      </c>
      <c r="G60" s="23">
        <f t="shared" si="1"/>
        <v>0</v>
      </c>
      <c r="H60" s="6">
        <v>7400</v>
      </c>
    </row>
    <row r="61" spans="1:8" x14ac:dyDescent="0.2">
      <c r="A61" s="11" t="s">
        <v>107</v>
      </c>
      <c r="B61" s="23">
        <v>0</v>
      </c>
      <c r="C61" s="23">
        <v>0</v>
      </c>
      <c r="D61" s="23">
        <f t="shared" si="0"/>
        <v>0</v>
      </c>
      <c r="E61" s="23">
        <v>0</v>
      </c>
      <c r="F61" s="23">
        <v>0</v>
      </c>
      <c r="G61" s="23">
        <f t="shared" si="1"/>
        <v>0</v>
      </c>
      <c r="H61" s="6">
        <v>7500</v>
      </c>
    </row>
    <row r="62" spans="1:8" x14ac:dyDescent="0.2">
      <c r="A62" s="11" t="s">
        <v>108</v>
      </c>
      <c r="B62" s="23">
        <v>0</v>
      </c>
      <c r="C62" s="23">
        <v>0</v>
      </c>
      <c r="D62" s="23">
        <f t="shared" si="0"/>
        <v>0</v>
      </c>
      <c r="E62" s="23">
        <v>0</v>
      </c>
      <c r="F62" s="23">
        <v>0</v>
      </c>
      <c r="G62" s="23">
        <f t="shared" si="1"/>
        <v>0</v>
      </c>
      <c r="H62" s="6">
        <v>7600</v>
      </c>
    </row>
    <row r="63" spans="1:8" x14ac:dyDescent="0.2">
      <c r="A63" s="11" t="s">
        <v>109</v>
      </c>
      <c r="B63" s="23">
        <v>0</v>
      </c>
      <c r="C63" s="23">
        <v>0</v>
      </c>
      <c r="D63" s="23">
        <f t="shared" si="0"/>
        <v>0</v>
      </c>
      <c r="E63" s="23">
        <v>0</v>
      </c>
      <c r="F63" s="23">
        <v>0</v>
      </c>
      <c r="G63" s="23">
        <f t="shared" si="1"/>
        <v>0</v>
      </c>
      <c r="H63" s="6">
        <v>7900</v>
      </c>
    </row>
    <row r="64" spans="1:8" x14ac:dyDescent="0.2">
      <c r="A64" s="9" t="s">
        <v>124</v>
      </c>
      <c r="B64" s="28">
        <f>SUM(B65:B67)</f>
        <v>0</v>
      </c>
      <c r="C64" s="28">
        <f>SUM(C65:C67)</f>
        <v>0</v>
      </c>
      <c r="D64" s="28">
        <f t="shared" si="0"/>
        <v>0</v>
      </c>
      <c r="E64" s="28">
        <f>SUM(E65:E67)</f>
        <v>0</v>
      </c>
      <c r="F64" s="28">
        <f>SUM(F65:F67)</f>
        <v>0</v>
      </c>
      <c r="G64" s="28">
        <f t="shared" si="1"/>
        <v>0</v>
      </c>
      <c r="H64" s="10">
        <v>0</v>
      </c>
    </row>
    <row r="65" spans="1:8" x14ac:dyDescent="0.2">
      <c r="A65" s="11" t="s">
        <v>36</v>
      </c>
      <c r="B65" s="23">
        <v>0</v>
      </c>
      <c r="C65" s="23">
        <v>0</v>
      </c>
      <c r="D65" s="23">
        <f t="shared" si="0"/>
        <v>0</v>
      </c>
      <c r="E65" s="23">
        <v>0</v>
      </c>
      <c r="F65" s="23">
        <v>0</v>
      </c>
      <c r="G65" s="23">
        <f t="shared" si="1"/>
        <v>0</v>
      </c>
      <c r="H65" s="6">
        <v>8100</v>
      </c>
    </row>
    <row r="66" spans="1:8" x14ac:dyDescent="0.2">
      <c r="A66" s="11" t="s">
        <v>37</v>
      </c>
      <c r="B66" s="23">
        <v>0</v>
      </c>
      <c r="C66" s="23">
        <v>0</v>
      </c>
      <c r="D66" s="23">
        <f t="shared" si="0"/>
        <v>0</v>
      </c>
      <c r="E66" s="23">
        <v>0</v>
      </c>
      <c r="F66" s="23">
        <v>0</v>
      </c>
      <c r="G66" s="23">
        <f t="shared" si="1"/>
        <v>0</v>
      </c>
      <c r="H66" s="6">
        <v>8300</v>
      </c>
    </row>
    <row r="67" spans="1:8" x14ac:dyDescent="0.2">
      <c r="A67" s="11" t="s">
        <v>38</v>
      </c>
      <c r="B67" s="23">
        <v>0</v>
      </c>
      <c r="C67" s="23">
        <v>0</v>
      </c>
      <c r="D67" s="23">
        <f t="shared" si="0"/>
        <v>0</v>
      </c>
      <c r="E67" s="23">
        <v>0</v>
      </c>
      <c r="F67" s="23">
        <v>0</v>
      </c>
      <c r="G67" s="23">
        <f t="shared" si="1"/>
        <v>0</v>
      </c>
      <c r="H67" s="6">
        <v>8500</v>
      </c>
    </row>
    <row r="68" spans="1:8" x14ac:dyDescent="0.2">
      <c r="A68" s="9" t="s">
        <v>63</v>
      </c>
      <c r="B68" s="28">
        <f>SUM(B69:B75)</f>
        <v>0</v>
      </c>
      <c r="C68" s="28">
        <f>SUM(C69:C75)</f>
        <v>0</v>
      </c>
      <c r="D68" s="28">
        <f t="shared" si="0"/>
        <v>0</v>
      </c>
      <c r="E68" s="28">
        <f>SUM(E69:E75)</f>
        <v>0</v>
      </c>
      <c r="F68" s="28">
        <f>SUM(F69:F75)</f>
        <v>0</v>
      </c>
      <c r="G68" s="28">
        <f t="shared" si="1"/>
        <v>0</v>
      </c>
      <c r="H68" s="10">
        <v>0</v>
      </c>
    </row>
    <row r="69" spans="1:8" x14ac:dyDescent="0.2">
      <c r="A69" s="11" t="s">
        <v>110</v>
      </c>
      <c r="B69" s="23">
        <v>0</v>
      </c>
      <c r="C69" s="23">
        <v>0</v>
      </c>
      <c r="D69" s="23">
        <f t="shared" ref="D69:D75" si="2">B69+C69</f>
        <v>0</v>
      </c>
      <c r="E69" s="23">
        <v>0</v>
      </c>
      <c r="F69" s="23">
        <v>0</v>
      </c>
      <c r="G69" s="23">
        <f t="shared" ref="G69:G75" si="3">D69-E69</f>
        <v>0</v>
      </c>
      <c r="H69" s="6">
        <v>9100</v>
      </c>
    </row>
    <row r="70" spans="1:8" x14ac:dyDescent="0.2">
      <c r="A70" s="11" t="s">
        <v>111</v>
      </c>
      <c r="B70" s="23">
        <v>0</v>
      </c>
      <c r="C70" s="23">
        <v>0</v>
      </c>
      <c r="D70" s="23">
        <f t="shared" si="2"/>
        <v>0</v>
      </c>
      <c r="E70" s="23">
        <v>0</v>
      </c>
      <c r="F70" s="23">
        <v>0</v>
      </c>
      <c r="G70" s="23">
        <f t="shared" si="3"/>
        <v>0</v>
      </c>
      <c r="H70" s="6">
        <v>9200</v>
      </c>
    </row>
    <row r="71" spans="1:8" x14ac:dyDescent="0.2">
      <c r="A71" s="11" t="s">
        <v>112</v>
      </c>
      <c r="B71" s="23">
        <v>0</v>
      </c>
      <c r="C71" s="23">
        <v>0</v>
      </c>
      <c r="D71" s="23">
        <f t="shared" si="2"/>
        <v>0</v>
      </c>
      <c r="E71" s="23">
        <v>0</v>
      </c>
      <c r="F71" s="23">
        <v>0</v>
      </c>
      <c r="G71" s="23">
        <f t="shared" si="3"/>
        <v>0</v>
      </c>
      <c r="H71" s="6">
        <v>9300</v>
      </c>
    </row>
    <row r="72" spans="1:8" x14ac:dyDescent="0.2">
      <c r="A72" s="11" t="s">
        <v>113</v>
      </c>
      <c r="B72" s="23">
        <v>0</v>
      </c>
      <c r="C72" s="23">
        <v>0</v>
      </c>
      <c r="D72" s="23">
        <f t="shared" si="2"/>
        <v>0</v>
      </c>
      <c r="E72" s="23">
        <v>0</v>
      </c>
      <c r="F72" s="23">
        <v>0</v>
      </c>
      <c r="G72" s="23">
        <f t="shared" si="3"/>
        <v>0</v>
      </c>
      <c r="H72" s="6">
        <v>9400</v>
      </c>
    </row>
    <row r="73" spans="1:8" x14ac:dyDescent="0.2">
      <c r="A73" s="11" t="s">
        <v>114</v>
      </c>
      <c r="B73" s="23">
        <v>0</v>
      </c>
      <c r="C73" s="23">
        <v>0</v>
      </c>
      <c r="D73" s="23">
        <f t="shared" si="2"/>
        <v>0</v>
      </c>
      <c r="E73" s="23">
        <v>0</v>
      </c>
      <c r="F73" s="23">
        <v>0</v>
      </c>
      <c r="G73" s="23">
        <f t="shared" si="3"/>
        <v>0</v>
      </c>
      <c r="H73" s="6">
        <v>9500</v>
      </c>
    </row>
    <row r="74" spans="1:8" x14ac:dyDescent="0.2">
      <c r="A74" s="11" t="s">
        <v>115</v>
      </c>
      <c r="B74" s="23">
        <v>0</v>
      </c>
      <c r="C74" s="23">
        <v>0</v>
      </c>
      <c r="D74" s="23">
        <f t="shared" si="2"/>
        <v>0</v>
      </c>
      <c r="E74" s="23">
        <v>0</v>
      </c>
      <c r="F74" s="23">
        <v>0</v>
      </c>
      <c r="G74" s="23">
        <f t="shared" si="3"/>
        <v>0</v>
      </c>
      <c r="H74" s="6">
        <v>9600</v>
      </c>
    </row>
    <row r="75" spans="1:8" x14ac:dyDescent="0.2">
      <c r="A75" s="12" t="s">
        <v>116</v>
      </c>
      <c r="B75" s="25">
        <v>0</v>
      </c>
      <c r="C75" s="25">
        <v>0</v>
      </c>
      <c r="D75" s="25">
        <f t="shared" si="2"/>
        <v>0</v>
      </c>
      <c r="E75" s="25">
        <v>0</v>
      </c>
      <c r="F75" s="25">
        <v>0</v>
      </c>
      <c r="G75" s="25">
        <f t="shared" si="3"/>
        <v>0</v>
      </c>
      <c r="H75" s="6">
        <v>9900</v>
      </c>
    </row>
    <row r="76" spans="1:8" x14ac:dyDescent="0.2">
      <c r="A76" s="7" t="s">
        <v>125</v>
      </c>
      <c r="B76" s="26">
        <f t="shared" ref="B76:G76" si="4">SUM(B4+B12+B22+B32+B42+B52+B56+B64+B68)</f>
        <v>13910232.24</v>
      </c>
      <c r="C76" s="26">
        <f t="shared" si="4"/>
        <v>3169910</v>
      </c>
      <c r="D76" s="26">
        <f t="shared" si="4"/>
        <v>17080142.240000002</v>
      </c>
      <c r="E76" s="26">
        <f t="shared" si="4"/>
        <v>11538456.039999999</v>
      </c>
      <c r="F76" s="26">
        <f t="shared" si="4"/>
        <v>11538456.039999999</v>
      </c>
      <c r="G76" s="26">
        <f t="shared" si="4"/>
        <v>5541686.2000000011</v>
      </c>
    </row>
    <row r="78" spans="1:8" x14ac:dyDescent="0.2">
      <c r="A78" s="1" t="s">
        <v>118</v>
      </c>
    </row>
    <row r="80" spans="1:8" x14ac:dyDescent="0.2">
      <c r="A80" s="32" t="s">
        <v>136</v>
      </c>
      <c r="B80" s="39" t="s">
        <v>137</v>
      </c>
      <c r="C80" s="39"/>
    </row>
    <row r="81" spans="1:3" x14ac:dyDescent="0.2">
      <c r="A81" s="32" t="s">
        <v>138</v>
      </c>
      <c r="B81" s="32" t="s">
        <v>139</v>
      </c>
      <c r="C81"/>
    </row>
    <row r="82" spans="1:3" x14ac:dyDescent="0.2">
      <c r="A82" s="32" t="s">
        <v>140</v>
      </c>
      <c r="B82" s="33" t="s">
        <v>141</v>
      </c>
      <c r="C82" s="33"/>
    </row>
    <row r="83" spans="1:3" x14ac:dyDescent="0.2">
      <c r="A83" s="32" t="s">
        <v>142</v>
      </c>
      <c r="B83" s="33" t="s">
        <v>143</v>
      </c>
      <c r="C83" s="33"/>
    </row>
  </sheetData>
  <sheetProtection formatCells="0" formatColumns="0" formatRows="0" autoFilter="0"/>
  <mergeCells count="6">
    <mergeCell ref="B83:C83"/>
    <mergeCell ref="A1:G1"/>
    <mergeCell ref="G2:G3"/>
    <mergeCell ref="B2:F2"/>
    <mergeCell ref="B80:C80"/>
    <mergeCell ref="B82:C8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8"/>
  <sheetViews>
    <sheetView showGridLines="0" tabSelected="1" workbookViewId="0">
      <selection sqref="A1:G1"/>
    </sheetView>
  </sheetViews>
  <sheetFormatPr baseColWidth="10" defaultColWidth="12" defaultRowHeight="11.25" x14ac:dyDescent="0.2"/>
  <cols>
    <col min="1" max="1" width="79" style="1" customWidth="1"/>
    <col min="2" max="7" width="18.33203125" style="1" customWidth="1"/>
    <col min="8" max="16384" width="12" style="1"/>
  </cols>
  <sheetData>
    <row r="1" spans="1:7" ht="57" customHeight="1" x14ac:dyDescent="0.2">
      <c r="A1" s="36" t="s">
        <v>135</v>
      </c>
      <c r="B1" s="37"/>
      <c r="C1" s="37"/>
      <c r="D1" s="37"/>
      <c r="E1" s="37"/>
      <c r="F1" s="37"/>
      <c r="G1" s="38"/>
    </row>
    <row r="2" spans="1:7" x14ac:dyDescent="0.2">
      <c r="A2" s="19"/>
      <c r="B2" s="36" t="s">
        <v>59</v>
      </c>
      <c r="C2" s="37"/>
      <c r="D2" s="37"/>
      <c r="E2" s="37"/>
      <c r="F2" s="38"/>
      <c r="G2" s="34" t="s">
        <v>58</v>
      </c>
    </row>
    <row r="3" spans="1:7" ht="24.95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35"/>
    </row>
    <row r="4" spans="1:7" x14ac:dyDescent="0.2">
      <c r="A4" s="20"/>
      <c r="B4" s="21"/>
      <c r="C4" s="21"/>
      <c r="D4" s="21"/>
      <c r="E4" s="21"/>
      <c r="F4" s="21"/>
      <c r="G4" s="21"/>
    </row>
    <row r="5" spans="1:7" x14ac:dyDescent="0.2">
      <c r="A5" s="5" t="s">
        <v>15</v>
      </c>
      <c r="B5" s="28">
        <f t="shared" ref="B5:G5" si="0">SUM(B6:B13)</f>
        <v>0</v>
      </c>
      <c r="C5" s="28">
        <f t="shared" si="0"/>
        <v>0</v>
      </c>
      <c r="D5" s="28">
        <f t="shared" si="0"/>
        <v>0</v>
      </c>
      <c r="E5" s="28">
        <f t="shared" si="0"/>
        <v>0</v>
      </c>
      <c r="F5" s="28">
        <f t="shared" si="0"/>
        <v>0</v>
      </c>
      <c r="G5" s="28">
        <f t="shared" si="0"/>
        <v>0</v>
      </c>
    </row>
    <row r="6" spans="1:7" x14ac:dyDescent="0.2">
      <c r="A6" s="17" t="s">
        <v>40</v>
      </c>
      <c r="B6" s="23">
        <v>0</v>
      </c>
      <c r="C6" s="23">
        <v>0</v>
      </c>
      <c r="D6" s="23">
        <f>B6+C6</f>
        <v>0</v>
      </c>
      <c r="E6" s="23">
        <v>0</v>
      </c>
      <c r="F6" s="23">
        <v>0</v>
      </c>
      <c r="G6" s="23">
        <f>D6-E6</f>
        <v>0</v>
      </c>
    </row>
    <row r="7" spans="1:7" x14ac:dyDescent="0.2">
      <c r="A7" s="17" t="s">
        <v>16</v>
      </c>
      <c r="B7" s="23">
        <v>0</v>
      </c>
      <c r="C7" s="23">
        <v>0</v>
      </c>
      <c r="D7" s="23">
        <f t="shared" ref="D7:D13" si="1">B7+C7</f>
        <v>0</v>
      </c>
      <c r="E7" s="23">
        <v>0</v>
      </c>
      <c r="F7" s="23">
        <v>0</v>
      </c>
      <c r="G7" s="23">
        <f t="shared" ref="G7:G13" si="2">D7-E7</f>
        <v>0</v>
      </c>
    </row>
    <row r="8" spans="1:7" x14ac:dyDescent="0.2">
      <c r="A8" s="17" t="s">
        <v>119</v>
      </c>
      <c r="B8" s="23">
        <v>0</v>
      </c>
      <c r="C8" s="23">
        <v>0</v>
      </c>
      <c r="D8" s="23">
        <f t="shared" si="1"/>
        <v>0</v>
      </c>
      <c r="E8" s="23">
        <v>0</v>
      </c>
      <c r="F8" s="23">
        <v>0</v>
      </c>
      <c r="G8" s="23">
        <f t="shared" si="2"/>
        <v>0</v>
      </c>
    </row>
    <row r="9" spans="1:7" x14ac:dyDescent="0.2">
      <c r="A9" s="17" t="s">
        <v>3</v>
      </c>
      <c r="B9" s="23">
        <v>0</v>
      </c>
      <c r="C9" s="23">
        <v>0</v>
      </c>
      <c r="D9" s="23">
        <f t="shared" si="1"/>
        <v>0</v>
      </c>
      <c r="E9" s="23">
        <v>0</v>
      </c>
      <c r="F9" s="23">
        <v>0</v>
      </c>
      <c r="G9" s="23">
        <f t="shared" si="2"/>
        <v>0</v>
      </c>
    </row>
    <row r="10" spans="1:7" x14ac:dyDescent="0.2">
      <c r="A10" s="17" t="s">
        <v>22</v>
      </c>
      <c r="B10" s="23">
        <v>0</v>
      </c>
      <c r="C10" s="23">
        <v>0</v>
      </c>
      <c r="D10" s="23">
        <f t="shared" si="1"/>
        <v>0</v>
      </c>
      <c r="E10" s="23">
        <v>0</v>
      </c>
      <c r="F10" s="23">
        <v>0</v>
      </c>
      <c r="G10" s="23">
        <f t="shared" si="2"/>
        <v>0</v>
      </c>
    </row>
    <row r="11" spans="1:7" x14ac:dyDescent="0.2">
      <c r="A11" s="17" t="s">
        <v>17</v>
      </c>
      <c r="B11" s="23">
        <v>0</v>
      </c>
      <c r="C11" s="23">
        <v>0</v>
      </c>
      <c r="D11" s="23">
        <f t="shared" si="1"/>
        <v>0</v>
      </c>
      <c r="E11" s="23">
        <v>0</v>
      </c>
      <c r="F11" s="23">
        <v>0</v>
      </c>
      <c r="G11" s="23">
        <f t="shared" si="2"/>
        <v>0</v>
      </c>
    </row>
    <row r="12" spans="1:7" x14ac:dyDescent="0.2">
      <c r="A12" s="17" t="s">
        <v>41</v>
      </c>
      <c r="B12" s="23">
        <v>0</v>
      </c>
      <c r="C12" s="23">
        <v>0</v>
      </c>
      <c r="D12" s="23">
        <f t="shared" si="1"/>
        <v>0</v>
      </c>
      <c r="E12" s="23">
        <v>0</v>
      </c>
      <c r="F12" s="23">
        <v>0</v>
      </c>
      <c r="G12" s="23">
        <f t="shared" si="2"/>
        <v>0</v>
      </c>
    </row>
    <row r="13" spans="1:7" x14ac:dyDescent="0.2">
      <c r="A13" s="17" t="s">
        <v>18</v>
      </c>
      <c r="B13" s="23">
        <v>0</v>
      </c>
      <c r="C13" s="23">
        <v>0</v>
      </c>
      <c r="D13" s="23">
        <f t="shared" si="1"/>
        <v>0</v>
      </c>
      <c r="E13" s="23">
        <v>0</v>
      </c>
      <c r="F13" s="23">
        <v>0</v>
      </c>
      <c r="G13" s="23">
        <f t="shared" si="2"/>
        <v>0</v>
      </c>
    </row>
    <row r="14" spans="1:7" x14ac:dyDescent="0.2">
      <c r="A14" s="17"/>
      <c r="B14" s="23"/>
      <c r="C14" s="23"/>
      <c r="D14" s="23"/>
      <c r="E14" s="23"/>
      <c r="F14" s="23"/>
      <c r="G14" s="23"/>
    </row>
    <row r="15" spans="1:7" x14ac:dyDescent="0.2">
      <c r="A15" s="5" t="s">
        <v>19</v>
      </c>
      <c r="B15" s="28">
        <f t="shared" ref="B15:G15" si="3">SUM(B16:B22)</f>
        <v>13910232.24</v>
      </c>
      <c r="C15" s="28">
        <f t="shared" si="3"/>
        <v>3169910</v>
      </c>
      <c r="D15" s="28">
        <f t="shared" si="3"/>
        <v>17080142.240000002</v>
      </c>
      <c r="E15" s="28">
        <f t="shared" si="3"/>
        <v>11538456.039999999</v>
      </c>
      <c r="F15" s="28">
        <f t="shared" si="3"/>
        <v>11538456.039999999</v>
      </c>
      <c r="G15" s="28">
        <f t="shared" si="3"/>
        <v>5541686.200000003</v>
      </c>
    </row>
    <row r="16" spans="1:7" x14ac:dyDescent="0.2">
      <c r="A16" s="17" t="s">
        <v>42</v>
      </c>
      <c r="B16" s="23">
        <v>0</v>
      </c>
      <c r="C16" s="23">
        <v>0</v>
      </c>
      <c r="D16" s="23">
        <f>B16+C16</f>
        <v>0</v>
      </c>
      <c r="E16" s="23">
        <v>0</v>
      </c>
      <c r="F16" s="23">
        <v>0</v>
      </c>
      <c r="G16" s="23">
        <f t="shared" ref="G16:G22" si="4">D16-E16</f>
        <v>0</v>
      </c>
    </row>
    <row r="17" spans="1:7" x14ac:dyDescent="0.2">
      <c r="A17" s="17" t="s">
        <v>27</v>
      </c>
      <c r="B17" s="23">
        <v>0</v>
      </c>
      <c r="C17" s="23">
        <v>0</v>
      </c>
      <c r="D17" s="23">
        <f t="shared" ref="D17:D22" si="5">B17+C17</f>
        <v>0</v>
      </c>
      <c r="E17" s="23">
        <v>0</v>
      </c>
      <c r="F17" s="23">
        <v>0</v>
      </c>
      <c r="G17" s="23">
        <f t="shared" si="4"/>
        <v>0</v>
      </c>
    </row>
    <row r="18" spans="1:7" x14ac:dyDescent="0.2">
      <c r="A18" s="17" t="s">
        <v>20</v>
      </c>
      <c r="B18" s="23">
        <v>0</v>
      </c>
      <c r="C18" s="23">
        <v>0</v>
      </c>
      <c r="D18" s="23">
        <f t="shared" si="5"/>
        <v>0</v>
      </c>
      <c r="E18" s="23">
        <v>0</v>
      </c>
      <c r="F18" s="23">
        <v>0</v>
      </c>
      <c r="G18" s="23">
        <f t="shared" si="4"/>
        <v>0</v>
      </c>
    </row>
    <row r="19" spans="1:7" x14ac:dyDescent="0.2">
      <c r="A19" s="17" t="s">
        <v>43</v>
      </c>
      <c r="B19" s="23">
        <v>0</v>
      </c>
      <c r="C19" s="23">
        <v>0</v>
      </c>
      <c r="D19" s="23">
        <f t="shared" si="5"/>
        <v>0</v>
      </c>
      <c r="E19" s="23">
        <v>0</v>
      </c>
      <c r="F19" s="23">
        <v>0</v>
      </c>
      <c r="G19" s="23">
        <f t="shared" si="4"/>
        <v>0</v>
      </c>
    </row>
    <row r="20" spans="1:7" x14ac:dyDescent="0.2">
      <c r="A20" s="17" t="s">
        <v>44</v>
      </c>
      <c r="B20" s="23">
        <v>0</v>
      </c>
      <c r="C20" s="23">
        <v>0</v>
      </c>
      <c r="D20" s="23">
        <f t="shared" si="5"/>
        <v>0</v>
      </c>
      <c r="E20" s="23">
        <v>0</v>
      </c>
      <c r="F20" s="23">
        <v>0</v>
      </c>
      <c r="G20" s="23">
        <f t="shared" si="4"/>
        <v>0</v>
      </c>
    </row>
    <row r="21" spans="1:7" x14ac:dyDescent="0.2">
      <c r="A21" s="17" t="s">
        <v>45</v>
      </c>
      <c r="B21" s="23">
        <v>13910232.24</v>
      </c>
      <c r="C21" s="23">
        <v>3169910</v>
      </c>
      <c r="D21" s="23">
        <f t="shared" si="5"/>
        <v>17080142.240000002</v>
      </c>
      <c r="E21" s="23">
        <v>11538456.039999999</v>
      </c>
      <c r="F21" s="23">
        <v>11538456.039999999</v>
      </c>
      <c r="G21" s="23">
        <f t="shared" si="4"/>
        <v>5541686.200000003</v>
      </c>
    </row>
    <row r="22" spans="1:7" x14ac:dyDescent="0.2">
      <c r="A22" s="17" t="s">
        <v>4</v>
      </c>
      <c r="B22" s="23">
        <v>0</v>
      </c>
      <c r="C22" s="23">
        <v>0</v>
      </c>
      <c r="D22" s="23">
        <f t="shared" si="5"/>
        <v>0</v>
      </c>
      <c r="E22" s="23">
        <v>0</v>
      </c>
      <c r="F22" s="23">
        <v>0</v>
      </c>
      <c r="G22" s="23">
        <f t="shared" si="4"/>
        <v>0</v>
      </c>
    </row>
    <row r="23" spans="1:7" x14ac:dyDescent="0.2">
      <c r="A23" s="17"/>
      <c r="B23" s="23"/>
      <c r="C23" s="23"/>
      <c r="D23" s="23"/>
      <c r="E23" s="23"/>
      <c r="F23" s="23"/>
      <c r="G23" s="23"/>
    </row>
    <row r="24" spans="1:7" x14ac:dyDescent="0.2">
      <c r="A24" s="5" t="s">
        <v>46</v>
      </c>
      <c r="B24" s="28">
        <f t="shared" ref="B24:G24" si="6">SUM(B25:B33)</f>
        <v>0</v>
      </c>
      <c r="C24" s="28">
        <f t="shared" si="6"/>
        <v>0</v>
      </c>
      <c r="D24" s="28">
        <f t="shared" si="6"/>
        <v>0</v>
      </c>
      <c r="E24" s="28">
        <f t="shared" si="6"/>
        <v>0</v>
      </c>
      <c r="F24" s="28">
        <f t="shared" si="6"/>
        <v>0</v>
      </c>
      <c r="G24" s="28">
        <f t="shared" si="6"/>
        <v>0</v>
      </c>
    </row>
    <row r="25" spans="1:7" x14ac:dyDescent="0.2">
      <c r="A25" s="17" t="s">
        <v>28</v>
      </c>
      <c r="B25" s="23">
        <v>0</v>
      </c>
      <c r="C25" s="23">
        <v>0</v>
      </c>
      <c r="D25" s="23">
        <f>B25+C25</f>
        <v>0</v>
      </c>
      <c r="E25" s="23">
        <v>0</v>
      </c>
      <c r="F25" s="23">
        <v>0</v>
      </c>
      <c r="G25" s="23">
        <f t="shared" ref="G25:G33" si="7">D25-E25</f>
        <v>0</v>
      </c>
    </row>
    <row r="26" spans="1:7" x14ac:dyDescent="0.2">
      <c r="A26" s="17" t="s">
        <v>23</v>
      </c>
      <c r="B26" s="23">
        <v>0</v>
      </c>
      <c r="C26" s="23">
        <v>0</v>
      </c>
      <c r="D26" s="23">
        <f t="shared" ref="D26:D33" si="8">B26+C26</f>
        <v>0</v>
      </c>
      <c r="E26" s="23">
        <v>0</v>
      </c>
      <c r="F26" s="23">
        <v>0</v>
      </c>
      <c r="G26" s="23">
        <f t="shared" si="7"/>
        <v>0</v>
      </c>
    </row>
    <row r="27" spans="1:7" x14ac:dyDescent="0.2">
      <c r="A27" s="17" t="s">
        <v>29</v>
      </c>
      <c r="B27" s="23">
        <v>0</v>
      </c>
      <c r="C27" s="23">
        <v>0</v>
      </c>
      <c r="D27" s="23">
        <f t="shared" si="8"/>
        <v>0</v>
      </c>
      <c r="E27" s="23">
        <v>0</v>
      </c>
      <c r="F27" s="23">
        <v>0</v>
      </c>
      <c r="G27" s="23">
        <f t="shared" si="7"/>
        <v>0</v>
      </c>
    </row>
    <row r="28" spans="1:7" x14ac:dyDescent="0.2">
      <c r="A28" s="17" t="s">
        <v>47</v>
      </c>
      <c r="B28" s="23">
        <v>0</v>
      </c>
      <c r="C28" s="23">
        <v>0</v>
      </c>
      <c r="D28" s="23">
        <f t="shared" si="8"/>
        <v>0</v>
      </c>
      <c r="E28" s="23">
        <v>0</v>
      </c>
      <c r="F28" s="23">
        <v>0</v>
      </c>
      <c r="G28" s="23">
        <f t="shared" si="7"/>
        <v>0</v>
      </c>
    </row>
    <row r="29" spans="1:7" x14ac:dyDescent="0.2">
      <c r="A29" s="17" t="s">
        <v>21</v>
      </c>
      <c r="B29" s="23">
        <v>0</v>
      </c>
      <c r="C29" s="23">
        <v>0</v>
      </c>
      <c r="D29" s="23">
        <f t="shared" si="8"/>
        <v>0</v>
      </c>
      <c r="E29" s="23">
        <v>0</v>
      </c>
      <c r="F29" s="23">
        <v>0</v>
      </c>
      <c r="G29" s="23">
        <f t="shared" si="7"/>
        <v>0</v>
      </c>
    </row>
    <row r="30" spans="1:7" x14ac:dyDescent="0.2">
      <c r="A30" s="17" t="s">
        <v>5</v>
      </c>
      <c r="B30" s="23">
        <v>0</v>
      </c>
      <c r="C30" s="23">
        <v>0</v>
      </c>
      <c r="D30" s="23">
        <f t="shared" si="8"/>
        <v>0</v>
      </c>
      <c r="E30" s="23">
        <v>0</v>
      </c>
      <c r="F30" s="23">
        <v>0</v>
      </c>
      <c r="G30" s="23">
        <f t="shared" si="7"/>
        <v>0</v>
      </c>
    </row>
    <row r="31" spans="1:7" x14ac:dyDescent="0.2">
      <c r="A31" s="17" t="s">
        <v>6</v>
      </c>
      <c r="B31" s="23">
        <v>0</v>
      </c>
      <c r="C31" s="23">
        <v>0</v>
      </c>
      <c r="D31" s="23">
        <f t="shared" si="8"/>
        <v>0</v>
      </c>
      <c r="E31" s="23">
        <v>0</v>
      </c>
      <c r="F31" s="23">
        <v>0</v>
      </c>
      <c r="G31" s="23">
        <f t="shared" si="7"/>
        <v>0</v>
      </c>
    </row>
    <row r="32" spans="1:7" x14ac:dyDescent="0.2">
      <c r="A32" s="17" t="s">
        <v>48</v>
      </c>
      <c r="B32" s="23">
        <v>0</v>
      </c>
      <c r="C32" s="23">
        <v>0</v>
      </c>
      <c r="D32" s="23">
        <f t="shared" si="8"/>
        <v>0</v>
      </c>
      <c r="E32" s="23">
        <v>0</v>
      </c>
      <c r="F32" s="23">
        <v>0</v>
      </c>
      <c r="G32" s="23">
        <f t="shared" si="7"/>
        <v>0</v>
      </c>
    </row>
    <row r="33" spans="1:7" x14ac:dyDescent="0.2">
      <c r="A33" s="17" t="s">
        <v>30</v>
      </c>
      <c r="B33" s="23">
        <v>0</v>
      </c>
      <c r="C33" s="23">
        <v>0</v>
      </c>
      <c r="D33" s="23">
        <f t="shared" si="8"/>
        <v>0</v>
      </c>
      <c r="E33" s="23">
        <v>0</v>
      </c>
      <c r="F33" s="23">
        <v>0</v>
      </c>
      <c r="G33" s="23">
        <f t="shared" si="7"/>
        <v>0</v>
      </c>
    </row>
    <row r="34" spans="1:7" x14ac:dyDescent="0.2">
      <c r="A34" s="17"/>
      <c r="B34" s="23"/>
      <c r="C34" s="23"/>
      <c r="D34" s="23"/>
      <c r="E34" s="23"/>
      <c r="F34" s="23"/>
      <c r="G34" s="23"/>
    </row>
    <row r="35" spans="1:7" x14ac:dyDescent="0.2">
      <c r="A35" s="5" t="s">
        <v>31</v>
      </c>
      <c r="B35" s="28">
        <f t="shared" ref="B35:G35" si="9">SUM(B36:B39)</f>
        <v>0</v>
      </c>
      <c r="C35" s="28">
        <f t="shared" si="9"/>
        <v>0</v>
      </c>
      <c r="D35" s="28">
        <f t="shared" si="9"/>
        <v>0</v>
      </c>
      <c r="E35" s="28">
        <f t="shared" si="9"/>
        <v>0</v>
      </c>
      <c r="F35" s="28">
        <f t="shared" si="9"/>
        <v>0</v>
      </c>
      <c r="G35" s="28">
        <f t="shared" si="9"/>
        <v>0</v>
      </c>
    </row>
    <row r="36" spans="1:7" x14ac:dyDescent="0.2">
      <c r="A36" s="17" t="s">
        <v>49</v>
      </c>
      <c r="B36" s="23">
        <v>0</v>
      </c>
      <c r="C36" s="23">
        <v>0</v>
      </c>
      <c r="D36" s="23">
        <f>B36+C36</f>
        <v>0</v>
      </c>
      <c r="E36" s="23">
        <v>0</v>
      </c>
      <c r="F36" s="23">
        <v>0</v>
      </c>
      <c r="G36" s="23">
        <f t="shared" ref="G36:G39" si="10">D36-E36</f>
        <v>0</v>
      </c>
    </row>
    <row r="37" spans="1:7" ht="11.25" customHeight="1" x14ac:dyDescent="0.2">
      <c r="A37" s="17" t="s">
        <v>24</v>
      </c>
      <c r="B37" s="23">
        <v>0</v>
      </c>
      <c r="C37" s="23">
        <v>0</v>
      </c>
      <c r="D37" s="23">
        <f t="shared" ref="D37:D39" si="11">B37+C37</f>
        <v>0</v>
      </c>
      <c r="E37" s="23">
        <v>0</v>
      </c>
      <c r="F37" s="23">
        <v>0</v>
      </c>
      <c r="G37" s="23">
        <f t="shared" si="10"/>
        <v>0</v>
      </c>
    </row>
    <row r="38" spans="1:7" x14ac:dyDescent="0.2">
      <c r="A38" s="17" t="s">
        <v>32</v>
      </c>
      <c r="B38" s="23">
        <v>0</v>
      </c>
      <c r="C38" s="23">
        <v>0</v>
      </c>
      <c r="D38" s="23">
        <f t="shared" si="11"/>
        <v>0</v>
      </c>
      <c r="E38" s="23">
        <v>0</v>
      </c>
      <c r="F38" s="23">
        <v>0</v>
      </c>
      <c r="G38" s="23">
        <f t="shared" si="10"/>
        <v>0</v>
      </c>
    </row>
    <row r="39" spans="1:7" x14ac:dyDescent="0.2">
      <c r="A39" s="17" t="s">
        <v>7</v>
      </c>
      <c r="B39" s="23">
        <v>0</v>
      </c>
      <c r="C39" s="23">
        <v>0</v>
      </c>
      <c r="D39" s="23">
        <f t="shared" si="11"/>
        <v>0</v>
      </c>
      <c r="E39" s="23">
        <v>0</v>
      </c>
      <c r="F39" s="23">
        <v>0</v>
      </c>
      <c r="G39" s="23">
        <f t="shared" si="10"/>
        <v>0</v>
      </c>
    </row>
    <row r="40" spans="1:7" x14ac:dyDescent="0.2">
      <c r="A40" s="17"/>
      <c r="B40" s="23"/>
      <c r="C40" s="23"/>
      <c r="D40" s="23"/>
      <c r="E40" s="23"/>
      <c r="F40" s="23"/>
      <c r="G40" s="23"/>
    </row>
    <row r="41" spans="1:7" x14ac:dyDescent="0.2">
      <c r="A41" s="8" t="s">
        <v>125</v>
      </c>
      <c r="B41" s="24">
        <f t="shared" ref="B41:G41" si="12">SUM(B35+B24+B15+B5)</f>
        <v>13910232.24</v>
      </c>
      <c r="C41" s="24">
        <f t="shared" si="12"/>
        <v>3169910</v>
      </c>
      <c r="D41" s="24">
        <f t="shared" si="12"/>
        <v>17080142.240000002</v>
      </c>
      <c r="E41" s="24">
        <f t="shared" si="12"/>
        <v>11538456.039999999</v>
      </c>
      <c r="F41" s="24">
        <f t="shared" si="12"/>
        <v>11538456.039999999</v>
      </c>
      <c r="G41" s="24">
        <f t="shared" si="12"/>
        <v>5541686.200000003</v>
      </c>
    </row>
    <row r="43" spans="1:7" x14ac:dyDescent="0.2">
      <c r="A43" s="1" t="s">
        <v>118</v>
      </c>
    </row>
    <row r="45" spans="1:7" x14ac:dyDescent="0.2">
      <c r="A45" s="32" t="s">
        <v>136</v>
      </c>
      <c r="B45" s="39" t="s">
        <v>137</v>
      </c>
      <c r="C45" s="39"/>
    </row>
    <row r="46" spans="1:7" x14ac:dyDescent="0.2">
      <c r="A46" s="32" t="s">
        <v>138</v>
      </c>
      <c r="B46" s="32" t="s">
        <v>139</v>
      </c>
      <c r="C46"/>
    </row>
    <row r="47" spans="1:7" x14ac:dyDescent="0.2">
      <c r="A47" s="32" t="s">
        <v>140</v>
      </c>
      <c r="B47" s="33" t="s">
        <v>141</v>
      </c>
      <c r="C47" s="33"/>
    </row>
    <row r="48" spans="1:7" x14ac:dyDescent="0.2">
      <c r="A48" s="32" t="s">
        <v>142</v>
      </c>
      <c r="B48" s="33" t="s">
        <v>143</v>
      </c>
      <c r="C48" s="33"/>
    </row>
  </sheetData>
  <sheetProtection formatCells="0" formatColumns="0" formatRows="0" autoFilter="0"/>
  <mergeCells count="6">
    <mergeCell ref="B48:C48"/>
    <mergeCell ref="G2:G3"/>
    <mergeCell ref="A1:G1"/>
    <mergeCell ref="B2:F2"/>
    <mergeCell ref="B45:C45"/>
    <mergeCell ref="B47:C47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Contabilidad</cp:lastModifiedBy>
  <cp:lastPrinted>2018-07-14T22:21:14Z</cp:lastPrinted>
  <dcterms:created xsi:type="dcterms:W3CDTF">2014-02-10T03:37:14Z</dcterms:created>
  <dcterms:modified xsi:type="dcterms:W3CDTF">2026-10-21T16:58:39Z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