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7CD3B73A-1DA2-4A19-9BC9-FDCA94C107C7}" xr6:coauthVersionLast="47" xr6:coauthVersionMax="47" xr10:uidLastSave="{00000000-0000-0000-0000-000000000000}"/>
  <bookViews>
    <workbookView xWindow="-120" yWindow="-120" windowWidth="20730" windowHeight="1116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<sst xmlns="http://schemas.openxmlformats.org/spreadsheetml/2006/main" count="899" uniqueCount="596">
  <si>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</si>
  <si>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</si>
  <si>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</si>
  <si>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</si>
  <si>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</si>
  <si>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</si>
  <si>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</si>
  <si>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</si>
  <si>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</si>
  <si>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</si>
  <si>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</si>
  <si>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</si>
  <si>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</si>
  <si>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</si>
  <si>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</si>
  <si>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</si>
  <si>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</si>
  <si>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</si>
  <si>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</si>
  <si>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</si>
  <si>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</si>
  <si>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</si>
  <si>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</si>
  <si>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</si>
  <si>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</si>
  <si>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</si>
  <si>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</si>
  <si>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</si>
  <si>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</si>
  <si>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</si>
  <si>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</si>
  <si>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</si>
  <si>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</si>
  <si>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</si>
  <si>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</si>
  <si>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</si>
  <si>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</si>
  <si>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</si>
  <si>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</si>
  <si>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</si>
  <si>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</si>
  <si>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</si>
  <si>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</si>
  <si>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</si>
  <si>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</si>
  <si>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</si>
  <si>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</si>
  <si>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</si>
  <si>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</si>
  <si>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</si>
  <si>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</si>
  <si>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</si>
  <si>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</si>
  <si>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</si>
  <si>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</si>
  <si>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</si>
  <si>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</si>
  <si>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</si>
  <si>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</si>
  <si>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</si>
  <si>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</si>
  <si>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</si>
  <si>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</si>
  <si>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</si>
  <si>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</si>
  <si>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</si>
  <si>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</si>
  <si>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</si>
  <si>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</si>
  <si>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</si>
  <si>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</si>
  <si>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</si>
  <si>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</si>
  <si>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</si>
  <si>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</si>
  <si>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</si>
  <si>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</si>
  <si>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</si>
  <si>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</si>
  <si>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</si>
  <si>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</si>
  <si>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</si>
  <si>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</si>
  <si>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</si>
  <si>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</si>
  <si>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</si>
  <si>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</si>
  <si>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</si>
  <si>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</si>
  <si>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</si>
  <si>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</si>
  <si>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</si>
  <si>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</si>
  <si>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</si>
  <si>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</si>
  <si>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</si>
  <si>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</si>
  <si>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</si>
  <si>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</si>
  <si>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</si>
  <si>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</si>
  <si>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</si>
  <si>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</si>
  <si>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</si>
  <si>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</si>
  <si>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</si>
  <si>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</si>
  <si>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</si>
  <si>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</si>
  <si>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</si>
  <si>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</si>
  <si>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</si>
  <si>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</si>
  <si>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</si>
  <si>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</si>
  <si>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</si>
  <si>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</si>
  <si>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</si>
  <si>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</si>
  <si>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</si>
  <si>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</si>
  <si>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</si>
  <si>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</si>
  <si>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</si>
  <si>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</si>
  <si>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</si>
  <si>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</si>
  <si>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</si>
  <si>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</si>
  <si>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</si>
  <si>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</si>
  <si>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</si>
  <si>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</si>
  <si>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</si>
  <si>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</si>
  <si>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</si>
  <si>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</si>
  <si>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</si>
  <si>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</si>
  <si>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</si>
  <si>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</si>
  <si>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</si>
  <si>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</si>
  <si>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</si>
  <si>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</si>
  <si>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</si>
  <si>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</si>
  <si>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</si>
  <si>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</si>
  <si>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</si>
  <si>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</si>
  <si>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</si>
  <si>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</si>
  <si>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</si>
  <si>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</si>
  <si>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</si>
  <si>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</si>
  <si>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</si>
  <si>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</si>
  <si>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</si>
  <si>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</si>
  <si>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</si>
  <si>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</si>
  <si>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</si>
  <si>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</si>
  <si>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</si>
  <si>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</si>
  <si>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</si>
  <si>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</si>
  <si>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</si>
  <si>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</si>
  <si>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</si>
  <si>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</si>
  <si>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</si>
  <si>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</si>
  <si>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</si>
  <si>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</si>
  <si>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</si>
  <si>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</si>
  <si>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</si>
  <si>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</si>
  <si>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</si>
  <si>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</si>
  <si>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</si>
  <si>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</si>
  <si>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</si>
  <si>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</si>
  <si>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</si>
  <si>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</si>
  <si>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</si>
  <si>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</si>
  <si>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</si>
  <si>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</si>
  <si>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</si>
  <si>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</si>
  <si>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</si>
  <si>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</si>
  <si>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</si>
  <si>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</si>
  <si>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</si>
  <si>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</si>
  <si>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</si>
  <si>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</si>
  <si>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</si>
  <si>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</si>
  <si>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</si>
  <si>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</si>
  <si>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</si>
  <si>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</si>
  <si>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</si>
  <si>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</si>
  <si>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</si>
  <si>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</si>
  <si>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</si>
  <si>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</si>
  <si>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</si>
  <si>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</si>
  <si>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</si>
  <si>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</si>
  <si>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</si>
  <si>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</si>
  <si>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</si>
  <si>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</si>
  <si>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</si>
  <si>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</si>
  <si>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</si>
  <si>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</si>
  <si>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</si>
  <si>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</si>
  <si>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</si>
  <si>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</si>
  <si>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</si>
  <si>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</si>
  <si>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</si>
  <si>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</si>
  <si>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</si>
  <si>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</si>
  <si>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</si>
  <si>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</si>
  <si>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</si>
  <si>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</si>
  <si>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</si>
  <si>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</si>
  <si>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</si>
  <si>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</si>
  <si>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</si>
  <si>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</si>
  <si>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</si>
  <si>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</si>
  <si>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</si>
  <si>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</si>
  <si>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</si>
  <si>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</si>
  <si>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</si>
  <si>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</si>
  <si>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</si>
  <si>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</si>
  <si>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</si>
  <si>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</si>
  <si>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</si>
  <si>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</si>
  <si>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</si>
  <si>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</si>
  <si>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</si>
  <si>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</si>
  <si>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</si>
  <si>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</si>
  <si>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</si>
  <si>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</si>
  <si>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</si>
  <si>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</si>
  <si>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</si>
  <si>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</si>
  <si>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</si>
  <si>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</si>
  <si>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</si>
  <si>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</si>
  <si>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</si>
  <si>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</si>
  <si>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</si>
  <si>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</si>
  <si>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</si>
  <si>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</si>
  <si>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</si>
  <si>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</si>
  <si>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</si>
  <si>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</si>
  <si>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</si>
  <si>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</si>
  <si>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</si>
  <si>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</si>
  <si>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</si>
  <si>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</si>
  <si>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</si>
  <si>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</si>
  <si>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</si>
  <si>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</si>
  <si>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</si>
  <si>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</si>
  <si>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</si>
  <si>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</si>
  <si>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</si>
  <si>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</si>
  <si>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</si>
  <si>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</si>
  <si>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</si>
  <si>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</si>
  <si>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</si>
  <si>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</si>
  <si>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</si>
  <si>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</si>
  <si>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</si>
  <si>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</si>
  <si>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</si>
  <si>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</si>
  <si>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</si>
  <si>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</si>
  <si>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</si>
  <si>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</si>
  <si>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</si>
  <si>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</si>
  <si>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</si>
  <si>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</si>
  <si>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</si>
  <si>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</si>
  <si>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</si>
  <si>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</si>
  <si>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</si>
  <si>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</si>
  <si>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</si>
  <si>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</si>
  <si>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</si>
  <si>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</si>
  <si>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</si>
  <si>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</si>
  <si>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</si>
  <si>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</si>
  <si>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</si>
  <si>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</si>
  <si>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</si>
  <si>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</si>
  <si>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</si>
  <si>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</si>
  <si>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</si>
  <si>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</si>
  <si>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</si>
  <si>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</si>
  <si>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</si>
  <si>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</si>
  <si>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</si>
  <si>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</si>
  <si>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</si>
  <si>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</si>
  <si>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</si>
  <si>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</si>
  <si>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</si>
  <si>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</si>
  <si>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</si>
  <si>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</si>
  <si>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</si>
  <si>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</si>
  <si>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</si>
  <si>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</si>
  <si>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</si>
  <si>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</si>
  <si>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</si>
  <si>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</si>
  <si>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</si>
  <si>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</si>
  <si>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</si>
  <si>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</si>
  <si>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</si>
  <si>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</si>
  <si>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</si>
  <si>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</si>
  <si>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</si>
  <si>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</si>
  <si>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</si>
  <si>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</si>
  <si>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</si>
  <si>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</si>
  <si>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</si>
  <si>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</si>
  <si>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</si>
  <si>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</si>
  <si>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</si>
  <si>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</si>
  <si>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</si>
  <si>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</si>
  <si>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</si>
  <si>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</si>
  <si>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</si>
  <si>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</si>
  <si>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</si>
  <si>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</si>
  <si>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</si>
  <si>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</si>
  <si>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</si>
  <si>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</si>
  <si>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</si>
  <si>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</si>
  <si>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</si>
  <si>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</si>
  <si>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</si>
  <si>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</si>
  <si>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</si>
  <si>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</si>
  <si>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</si>
  <si>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</si>
  <si>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</si>
  <si>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</si>
  <si>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</si>
  <si>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</si>
  <si>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</si>
  <si>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</si>
  <si>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</si>
  <si>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</si>
  <si>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</si>
  <si>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</si>
  <si>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</si>
  <si>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</si>
  <si>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</si>
  <si>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</si>
  <si>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</si>
  <si>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</si>
  <si>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</si>
  <si>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</si>
  <si>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</si>
  <si>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</si>
  <si>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</si>
  <si>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</si>
  <si>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</si>
  <si>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</si>
  <si>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</si>
  <si>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</si>
  <si>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</si>
  <si>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</si>
  <si>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</si>
  <si>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</si>
  <si>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</si>
  <si>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</si>
  <si>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</si>
  <si>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</si>
  <si>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</si>
  <si>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</si>
  <si>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</si>
  <si>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</si>
  <si>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</si>
  <si>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</si>
  <si>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</si>
  <si>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</si>
  <si>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</si>
  <si>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</si>
  <si>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</si>
  <si>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</si>
  <si>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</si>
  <si>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</si>
  <si>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</si>
  <si>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</si>
  <si>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</si>
  <si>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</si>
  <si>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</si>
  <si>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</si>
  <si>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</si>
  <si>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</si>
  <si>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</si>
  <si>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</si>
  <si>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</si>
  <si>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</si>
  <si>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</si>
  <si>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</si>
  <si>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</si>
  <si>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</si>
  <si>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</si>
  <si>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</si>
  <si>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</si>
  <si>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</si>
  <si>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</si>
  <si>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</si>
  <si>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</si>
  <si>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</si>
  <si>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</si>
  <si>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</si>
  <si>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</si>
  <si>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</si>
  <si>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</si>
  <si>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</si>
  <si>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</si>
  <si>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</si>
  <si>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</si>
  <si>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</si>
  <si>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</si>
  <si>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</si>
  <si>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</si>
  <si>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</si>
  <si>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</si>
  <si>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</si>
  <si>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</si>
  <si>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</si>
  <si>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</si>
  <si>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</si>
  <si>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</si>
  <si>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</si>
  <si>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</si>
  <si>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</si>
  <si>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</si>
  <si>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</si>
  <si>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</si>
  <si>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</si>
  <si>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</si>
  <si>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</si>
  <si>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</si>
  <si>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</si>
  <si>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</si>
  <si>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</si>
  <si>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</si>
  <si>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</si>
  <si>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</si>
  <si>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</si>
  <si>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</si>
  <si>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</si>
  <si>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</si>
  <si>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</si>
  <si>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</si>
  <si>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</si>
  <si>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</si>
  <si>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</si>
  <si>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</si>
  <si>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</si>
  <si>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</si>
  <si>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</si>
  <si>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</si>
  <si>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</si>
  <si>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</si>
  <si>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</si>
  <si>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</si>
  <si>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</si>
  <si>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</si>
  <si>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</si>
  <si>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</si>
  <si>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</si>
  <si>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</si>
  <si>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</si>
  <si>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</si>
  <si>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</si>
  <si>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</si>
  <si>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</si>
  <si>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</si>
  <si>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</si>
  <si>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</si>
  <si>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</si>
  <si>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</si>
  <si>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</si>
  <si>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</si>
  <si>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</si>
  <si>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</si>
  <si>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</si>
  <si>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</si>
  <si>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</si>
  <si>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</si>
  <si>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</si>
  <si>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</si>
  <si>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</si>
  <si>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</si>
  <si>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</si>
  <si>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</si>
  <si>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</si>
  <si>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</si>
  <si>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</si>
  <si>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</si>
  <si>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</si>
  <si>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</si>
  <si>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</si>
  <si>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</si>
  <si>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</si>
  <si>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</si>
  <si>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</si>
  <si>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</si>
  <si>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</si>
  <si>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</si>
  <si>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</si>
  <si>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</si>
  <si>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</si>
  <si>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</si>
  <si>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</si>
  <si>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</si>
  <si>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</si>
  <si>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</si>
  <si>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</si>
  <si>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PATRONATO DE FERIA MOROLEÓN, GTO.</t>
  </si>
  <si>
    <t>Del 1 de Enero al 30 de Junio de 2026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</si>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</sst>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2" fillId="0" borderId="0" xfId="3" applyFont="1" applyAlignment="1" applyProtection="1">
      <alignment vertical="top" wrapText="1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0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46" sqref="A46:B50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1" t="s">
        <v>589</v>
      </c>
      <c r="B1" s="172"/>
      <c r="C1" s="87" t="s">
        <v>486</v>
      </c>
      <c r="D1" s="88">
        <v>2026</v>
      </c>
    </row>
    <row r="2" spans="1:5" ht="16.149999999999999" customHeight="1" x14ac:dyDescent="0.2">
      <c r="A2" s="173" t="s">
        <v>485</v>
      </c>
      <c r="B2" s="174"/>
      <c r="C2" s="155" t="s">
        <v>487</v>
      </c>
      <c r="D2" s="89" t="s">
        <v>489</v>
      </c>
    </row>
    <row r="3" spans="1:5" ht="16.149999999999999" customHeight="1" x14ac:dyDescent="0.2">
      <c r="A3" s="173" t="s">
        <v>590</v>
      </c>
      <c r="B3" s="174"/>
      <c r="C3" s="155" t="s">
        <v>488</v>
      </c>
      <c r="D3" s="90">
        <v>2</v>
      </c>
    </row>
    <row r="4" spans="1:5" ht="16.149999999999999" customHeight="1" x14ac:dyDescent="0.2">
      <c r="A4" s="173" t="s">
        <v>504</v>
      </c>
      <c r="B4" s="174"/>
      <c r="C4" s="156"/>
      <c r="D4" s="89"/>
    </row>
    <row r="5" spans="1:5" ht="15" customHeight="1" x14ac:dyDescent="0.2">
      <c r="A5" s="157" t="s">
        <v>29</v>
      </c>
      <c r="B5" s="165" t="s">
        <v>30</v>
      </c>
      <c r="C5" s="165"/>
      <c r="D5" s="166"/>
    </row>
    <row r="6" spans="1:5" x14ac:dyDescent="0.2">
      <c r="A6" s="158"/>
      <c r="B6" s="167"/>
      <c r="C6" s="167"/>
      <c r="D6" s="168"/>
      <c r="E6" s="151"/>
    </row>
    <row r="7" spans="1:5" x14ac:dyDescent="0.2">
      <c r="A7" s="158"/>
      <c r="B7" s="169" t="s">
        <v>33</v>
      </c>
      <c r="C7" s="169"/>
      <c r="D7" s="170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  <row r="46" spans="1:4" ht="33.75" x14ac:dyDescent="0.2">
      <c r="A46" s="164" t="s">
        <v>591</v>
      </c>
      <c r="B46" s="164" t="s">
        <v>592</v>
      </c>
    </row>
    <row r="47" spans="1:4" x14ac:dyDescent="0.2">
      <c r="A47" s="164" t="s">
        <v>593</v>
      </c>
      <c r="B47" s="164"/>
    </row>
    <row r="48" spans="1:4" x14ac:dyDescent="0.2">
      <c r="A48" s="164"/>
      <c r="B48" s="164"/>
    </row>
    <row r="49" spans="1:2" x14ac:dyDescent="0.2">
      <c r="A49" s="164"/>
      <c r="B49" s="164"/>
    </row>
    <row r="50" spans="1:2" ht="22.5" x14ac:dyDescent="0.2">
      <c r="A50" s="164" t="s">
        <v>594</v>
      </c>
      <c r="B50" s="164" t="s">
        <v>595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4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9"/>
  <sheetViews>
    <sheetView zoomScaleNormal="100" workbookViewId="0">
      <selection activeCell="B215" sqref="B215:C219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6" t="s">
        <v>589</v>
      </c>
      <c r="B1" s="176"/>
      <c r="C1" s="176"/>
      <c r="D1" s="2" t="s">
        <v>486</v>
      </c>
      <c r="E1" s="8">
        <v>2026</v>
      </c>
    </row>
    <row r="2" spans="1:5" s="3" customFormat="1" ht="18.95" customHeight="1" x14ac:dyDescent="0.25">
      <c r="A2" s="176" t="s">
        <v>491</v>
      </c>
      <c r="B2" s="176"/>
      <c r="C2" s="176"/>
      <c r="D2" s="2" t="s">
        <v>487</v>
      </c>
      <c r="E2" s="8" t="s">
        <v>489</v>
      </c>
    </row>
    <row r="3" spans="1:5" s="3" customFormat="1" ht="18.95" customHeight="1" x14ac:dyDescent="0.25">
      <c r="A3" s="176" t="s">
        <v>590</v>
      </c>
      <c r="B3" s="176"/>
      <c r="C3" s="176"/>
      <c r="D3" s="2" t="s">
        <v>488</v>
      </c>
      <c r="E3" s="8">
        <v>2</v>
      </c>
    </row>
    <row r="4" spans="1:5" s="3" customFormat="1" ht="18.95" customHeight="1" x14ac:dyDescent="0.25">
      <c r="A4" s="176" t="s">
        <v>504</v>
      </c>
      <c r="B4" s="176"/>
      <c r="C4" s="176"/>
      <c r="D4" s="2"/>
      <c r="E4" s="8"/>
    </row>
    <row r="5" spans="1:5" x14ac:dyDescent="0.2">
      <c r="A5" s="177" t="s">
        <v>113</v>
      </c>
      <c r="B5" s="177"/>
      <c r="C5" s="177"/>
      <c r="D5" s="177"/>
      <c r="E5" s="177"/>
    </row>
    <row r="7" spans="1:5" x14ac:dyDescent="0.2">
      <c r="A7" s="175" t="s">
        <v>539</v>
      </c>
      <c r="B7" s="175"/>
      <c r="C7" s="175"/>
      <c r="D7" s="175"/>
      <c r="E7" s="175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8000156.2199999997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0</v>
      </c>
      <c r="D10" s="95">
        <f>C10/$C$9</f>
        <v>0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8000000</v>
      </c>
      <c r="D57" s="95">
        <f t="shared" si="0"/>
        <v>0.99998047288131586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8000000</v>
      </c>
      <c r="D64" s="95">
        <f t="shared" si="0"/>
        <v>0.99998047288131586</v>
      </c>
      <c r="E64" s="24"/>
    </row>
    <row r="65" spans="1:5" x14ac:dyDescent="0.2">
      <c r="A65" s="25">
        <v>4221</v>
      </c>
      <c r="B65" s="26" t="s">
        <v>250</v>
      </c>
      <c r="C65" s="123">
        <v>8000000</v>
      </c>
      <c r="D65" s="29">
        <f t="shared" si="0"/>
        <v>0.99998047288131586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156.22</v>
      </c>
      <c r="D69" s="95">
        <f t="shared" si="0"/>
        <v>1.9527118684189895E-5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156.22</v>
      </c>
      <c r="D83" s="95">
        <f t="shared" si="1"/>
        <v>1.9527118684189895E-5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156.22</v>
      </c>
      <c r="D90" s="29">
        <f t="shared" si="1"/>
        <v>1.9527118684189895E-5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5" t="s">
        <v>538</v>
      </c>
      <c r="B92" s="175"/>
      <c r="C92" s="175"/>
      <c r="D92" s="175"/>
      <c r="E92" s="175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7944804.04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7944804.04</v>
      </c>
      <c r="D95" s="95">
        <f>C95/$C$94</f>
        <v>1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56772</v>
      </c>
      <c r="D96" s="95">
        <f t="shared" ref="D96:D159" si="2">C96/$C$94</f>
        <v>7.1458024281238278E-3</v>
      </c>
      <c r="E96" s="26"/>
    </row>
    <row r="97" spans="1:5" x14ac:dyDescent="0.2">
      <c r="A97" s="28">
        <v>5111</v>
      </c>
      <c r="B97" s="26" t="s">
        <v>274</v>
      </c>
      <c r="C97" s="123">
        <v>56772</v>
      </c>
      <c r="D97" s="29">
        <f t="shared" si="2"/>
        <v>7.1458024281238278E-3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0</v>
      </c>
      <c r="D99" s="29">
        <f t="shared" si="2"/>
        <v>0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0</v>
      </c>
      <c r="D101" s="29">
        <f t="shared" si="2"/>
        <v>0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519.24</v>
      </c>
      <c r="D103" s="95">
        <f t="shared" si="2"/>
        <v>6.5355922863013751E-5</v>
      </c>
      <c r="E103" s="26"/>
    </row>
    <row r="104" spans="1:5" x14ac:dyDescent="0.2">
      <c r="A104" s="28">
        <v>5121</v>
      </c>
      <c r="B104" s="26" t="s">
        <v>281</v>
      </c>
      <c r="C104" s="123">
        <v>519.24</v>
      </c>
      <c r="D104" s="29">
        <f t="shared" si="2"/>
        <v>6.5355922863013751E-5</v>
      </c>
      <c r="E104" s="26"/>
    </row>
    <row r="105" spans="1:5" x14ac:dyDescent="0.2">
      <c r="A105" s="28">
        <v>5122</v>
      </c>
      <c r="B105" s="26" t="s">
        <v>282</v>
      </c>
      <c r="C105" s="123">
        <v>0</v>
      </c>
      <c r="D105" s="29">
        <f t="shared" si="2"/>
        <v>0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3">
        <v>0</v>
      </c>
      <c r="D109" s="29">
        <f t="shared" si="2"/>
        <v>0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0</v>
      </c>
      <c r="D112" s="29">
        <f t="shared" si="2"/>
        <v>0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7887512.7999999998</v>
      </c>
      <c r="D113" s="95">
        <f t="shared" si="2"/>
        <v>0.99278884164901315</v>
      </c>
      <c r="E113" s="26"/>
    </row>
    <row r="114" spans="1:5" x14ac:dyDescent="0.2">
      <c r="A114" s="28">
        <v>5131</v>
      </c>
      <c r="B114" s="26" t="s">
        <v>291</v>
      </c>
      <c r="C114" s="123">
        <v>0</v>
      </c>
      <c r="D114" s="29">
        <f t="shared" si="2"/>
        <v>0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92.8</v>
      </c>
      <c r="D117" s="29">
        <f t="shared" si="2"/>
        <v>1.1680590173499106E-5</v>
      </c>
      <c r="E117" s="26"/>
    </row>
    <row r="118" spans="1:5" x14ac:dyDescent="0.2">
      <c r="A118" s="28">
        <v>5135</v>
      </c>
      <c r="B118" s="26" t="s">
        <v>295</v>
      </c>
      <c r="C118" s="123">
        <v>0</v>
      </c>
      <c r="D118" s="29">
        <f t="shared" si="2"/>
        <v>0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7886000</v>
      </c>
      <c r="D121" s="29">
        <f t="shared" si="2"/>
        <v>0.99259842789023656</v>
      </c>
      <c r="E121" s="26"/>
    </row>
    <row r="122" spans="1:5" x14ac:dyDescent="0.2">
      <c r="A122" s="28">
        <v>5139</v>
      </c>
      <c r="B122" s="26" t="s">
        <v>299</v>
      </c>
      <c r="C122" s="123">
        <v>1420</v>
      </c>
      <c r="D122" s="29">
        <f t="shared" si="2"/>
        <v>1.7873316860311133E-4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0</v>
      </c>
      <c r="D181" s="95">
        <f t="shared" si="3"/>
        <v>0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0</v>
      </c>
      <c r="D182" s="95">
        <f t="shared" si="3"/>
        <v>0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0</v>
      </c>
      <c r="D187" s="29">
        <f t="shared" si="3"/>
        <v>0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  <row r="215" spans="1:5" x14ac:dyDescent="0.2">
      <c r="B215" s="164" t="s">
        <v>591</v>
      </c>
      <c r="C215" s="164" t="s">
        <v>592</v>
      </c>
    </row>
    <row r="216" spans="1:5" x14ac:dyDescent="0.2">
      <c r="B216" s="164" t="s">
        <v>593</v>
      </c>
      <c r="C216" s="164"/>
    </row>
    <row r="217" spans="1:5" x14ac:dyDescent="0.2">
      <c r="B217" s="164"/>
      <c r="C217" s="164"/>
    </row>
    <row r="218" spans="1:5" x14ac:dyDescent="0.2">
      <c r="B218" s="164"/>
      <c r="C218" s="164"/>
    </row>
    <row r="219" spans="1:5" ht="22.5" x14ac:dyDescent="0.2">
      <c r="B219" s="164" t="s">
        <v>594</v>
      </c>
      <c r="C219" s="164" t="s">
        <v>595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7"/>
  <sheetViews>
    <sheetView topLeftCell="A145" zoomScale="58" zoomScaleNormal="100" workbookViewId="0">
      <selection activeCell="B173" sqref="B173:C177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9" t="s">
        <v>589</v>
      </c>
      <c r="B1" s="180"/>
      <c r="C1" s="180"/>
      <c r="D1" s="180"/>
      <c r="E1" s="180"/>
      <c r="F1" s="180"/>
      <c r="G1" s="2" t="s">
        <v>486</v>
      </c>
      <c r="H1" s="8">
        <v>2026</v>
      </c>
    </row>
    <row r="2" spans="1:8" s="3" customFormat="1" ht="18.95" customHeight="1" x14ac:dyDescent="0.25">
      <c r="A2" s="179" t="s">
        <v>490</v>
      </c>
      <c r="B2" s="180"/>
      <c r="C2" s="180"/>
      <c r="D2" s="180"/>
      <c r="E2" s="180"/>
      <c r="F2" s="180"/>
      <c r="G2" s="2" t="s">
        <v>487</v>
      </c>
      <c r="H2" s="8" t="s">
        <v>489</v>
      </c>
    </row>
    <row r="3" spans="1:8" s="3" customFormat="1" ht="18.95" customHeight="1" x14ac:dyDescent="0.25">
      <c r="A3" s="179" t="s">
        <v>590</v>
      </c>
      <c r="B3" s="180"/>
      <c r="C3" s="180"/>
      <c r="D3" s="180"/>
      <c r="E3" s="180"/>
      <c r="F3" s="180"/>
      <c r="G3" s="2" t="s">
        <v>488</v>
      </c>
      <c r="H3" s="8">
        <v>2</v>
      </c>
    </row>
    <row r="4" spans="1:8" s="3" customFormat="1" ht="18.95" customHeight="1" x14ac:dyDescent="0.25">
      <c r="A4" s="179" t="s">
        <v>504</v>
      </c>
      <c r="B4" s="180"/>
      <c r="C4" s="180"/>
      <c r="D4" s="180"/>
      <c r="E4" s="180"/>
      <c r="F4" s="180"/>
      <c r="G4" s="2"/>
      <c r="H4" s="8"/>
    </row>
    <row r="5" spans="1:8" x14ac:dyDescent="0.2">
      <c r="A5" s="177" t="s">
        <v>113</v>
      </c>
      <c r="B5" s="177"/>
      <c r="C5" s="177"/>
      <c r="D5" s="177"/>
      <c r="E5" s="177"/>
      <c r="F5" s="177"/>
      <c r="G5" s="177"/>
      <c r="H5" s="177"/>
    </row>
    <row r="7" spans="1:8" x14ac:dyDescent="0.2">
      <c r="A7" s="178" t="s">
        <v>86</v>
      </c>
      <c r="B7" s="178"/>
      <c r="C7" s="178"/>
      <c r="D7" s="178"/>
      <c r="E7" s="178"/>
      <c r="F7" s="178"/>
      <c r="G7" s="178"/>
      <c r="H7" s="178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8" t="s">
        <v>87</v>
      </c>
      <c r="B13" s="178"/>
      <c r="C13" s="178"/>
      <c r="D13" s="178"/>
      <c r="E13" s="178"/>
      <c r="F13" s="178"/>
      <c r="G13" s="178"/>
      <c r="H13" s="178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4" t="str">
        <f>+IF(OR(C15&lt;&gt;0,C16&lt;&gt;0),"","SIN INFORMACIÓN QUE REVELAR")</f>
        <v>SIN INFORMACIÓN QUE REVELAR</v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8" t="s">
        <v>88</v>
      </c>
      <c r="B18" s="178"/>
      <c r="C18" s="178"/>
      <c r="D18" s="178"/>
      <c r="E18" s="178"/>
      <c r="F18" s="178"/>
      <c r="G18" s="178"/>
      <c r="H18" s="178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3000000</v>
      </c>
      <c r="D23" s="125">
        <v>3000000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8" t="s">
        <v>477</v>
      </c>
      <c r="B30" s="178"/>
      <c r="C30" s="178"/>
      <c r="D30" s="178"/>
      <c r="E30" s="178"/>
      <c r="F30" s="178"/>
      <c r="G30" s="178"/>
      <c r="H30" s="178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8" t="s">
        <v>138</v>
      </c>
      <c r="B39" s="178"/>
      <c r="C39" s="178"/>
      <c r="D39" s="178"/>
      <c r="E39" s="178"/>
      <c r="F39" s="178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8" t="s">
        <v>93</v>
      </c>
      <c r="B44" s="178"/>
      <c r="C44" s="178"/>
      <c r="D44" s="178"/>
      <c r="E44" s="178"/>
      <c r="F44" s="178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8" t="s">
        <v>94</v>
      </c>
      <c r="B48" s="178"/>
      <c r="C48" s="178"/>
      <c r="D48" s="178"/>
      <c r="E48" s="178"/>
      <c r="F48" s="178"/>
      <c r="G48" s="178"/>
      <c r="H48" s="178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8" t="s">
        <v>98</v>
      </c>
      <c r="B54" s="178"/>
      <c r="C54" s="178"/>
      <c r="D54" s="178"/>
      <c r="E54" s="178"/>
      <c r="F54" s="178"/>
      <c r="G54" s="178"/>
      <c r="H54" s="178"/>
      <c r="I54" s="178"/>
      <c r="J54" s="178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10877</v>
      </c>
      <c r="D64" s="125">
        <f t="shared" ref="D64:E64" si="0">SUM(D65:D72)</f>
        <v>0</v>
      </c>
      <c r="E64" s="125">
        <f t="shared" si="0"/>
        <v>0</v>
      </c>
    </row>
    <row r="65" spans="1:9" x14ac:dyDescent="0.2">
      <c r="A65" s="6">
        <v>1241</v>
      </c>
      <c r="B65" s="4" t="s">
        <v>153</v>
      </c>
      <c r="C65" s="125">
        <v>8457</v>
      </c>
      <c r="D65" s="125">
        <v>0</v>
      </c>
      <c r="E65" s="125">
        <v>0</v>
      </c>
    </row>
    <row r="66" spans="1:9" x14ac:dyDescent="0.2">
      <c r="A66" s="6">
        <v>1242</v>
      </c>
      <c r="B66" s="4" t="s">
        <v>154</v>
      </c>
      <c r="C66" s="125">
        <v>2420</v>
      </c>
      <c r="D66" s="125">
        <v>0</v>
      </c>
      <c r="E66" s="125">
        <v>0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0</v>
      </c>
      <c r="D68" s="125">
        <v>0</v>
      </c>
      <c r="E68" s="125">
        <v>0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0</v>
      </c>
      <c r="D70" s="125">
        <v>0</v>
      </c>
      <c r="E70" s="125">
        <v>0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8" t="s">
        <v>99</v>
      </c>
      <c r="B74" s="178"/>
      <c r="C74" s="178"/>
      <c r="D74" s="178"/>
      <c r="E74" s="178"/>
      <c r="F74" s="178"/>
      <c r="G74" s="178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26050</v>
      </c>
      <c r="D76" s="125">
        <f>SUM(D77:D81)</f>
        <v>0</v>
      </c>
      <c r="E76" s="125">
        <f>SUM(E77:E81)</f>
        <v>-26050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26050</v>
      </c>
      <c r="D80" s="125">
        <v>0</v>
      </c>
      <c r="E80" s="125">
        <v>-26050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8" t="s">
        <v>101</v>
      </c>
      <c r="B90" s="178"/>
      <c r="C90" s="178"/>
      <c r="D90" s="178"/>
      <c r="E90" s="178"/>
      <c r="F90" s="178"/>
      <c r="G90" s="178"/>
      <c r="H90" s="178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8" t="s">
        <v>588</v>
      </c>
      <c r="B96" s="178"/>
      <c r="C96" s="178"/>
      <c r="D96" s="178"/>
      <c r="E96" s="178"/>
      <c r="F96" s="178"/>
      <c r="G96" s="178"/>
      <c r="H96" s="178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8" t="s">
        <v>102</v>
      </c>
      <c r="B108" s="178"/>
      <c r="C108" s="178"/>
      <c r="D108" s="178"/>
      <c r="E108" s="178"/>
      <c r="F108" s="178"/>
      <c r="G108" s="178"/>
      <c r="H108" s="178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83854.440000000017</v>
      </c>
      <c r="D110" s="125">
        <f>SUM(D111:D119)</f>
        <v>83854.440000000017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6791.55</v>
      </c>
      <c r="D111" s="125">
        <f>C111</f>
        <v>6791.55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78162.350000000006</v>
      </c>
      <c r="D112" s="125">
        <f t="shared" ref="D112:D119" si="1">C112</f>
        <v>78162.350000000006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-1076.31</v>
      </c>
      <c r="D117" s="125">
        <f t="shared" si="1"/>
        <v>-1076.31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-23.15</v>
      </c>
      <c r="D119" s="125">
        <f t="shared" si="1"/>
        <v>-23.15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8" t="s">
        <v>103</v>
      </c>
      <c r="B125" s="178"/>
      <c r="C125" s="178"/>
      <c r="D125" s="178"/>
      <c r="E125" s="178"/>
      <c r="F125" s="178"/>
      <c r="G125" s="178"/>
      <c r="H125" s="178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8" t="s">
        <v>543</v>
      </c>
      <c r="B142" s="178"/>
      <c r="C142" s="178"/>
      <c r="D142" s="178"/>
      <c r="E142" s="178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1" t="s">
        <v>547</v>
      </c>
      <c r="B153" s="181"/>
      <c r="C153" s="181"/>
      <c r="D153" s="181"/>
      <c r="E153" s="181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1" t="s">
        <v>557</v>
      </c>
      <c r="B165" s="181"/>
      <c r="C165" s="181"/>
      <c r="D165" s="181"/>
      <c r="E165" s="181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B173" s="164" t="s">
        <v>591</v>
      </c>
      <c r="C173" s="164" t="s">
        <v>592</v>
      </c>
      <c r="D173" s="99"/>
      <c r="E173" s="99"/>
    </row>
    <row r="174" spans="1:5" x14ac:dyDescent="0.2">
      <c r="B174" s="164" t="s">
        <v>593</v>
      </c>
      <c r="C174" s="164"/>
    </row>
    <row r="175" spans="1:5" x14ac:dyDescent="0.2">
      <c r="B175" s="164"/>
      <c r="C175" s="164"/>
    </row>
    <row r="176" spans="1:5" x14ac:dyDescent="0.2">
      <c r="B176" s="164"/>
      <c r="C176" s="164"/>
    </row>
    <row r="177" spans="2:3" ht="22.5" x14ac:dyDescent="0.2">
      <c r="B177" s="164" t="s">
        <v>594</v>
      </c>
      <c r="C177" s="164" t="s">
        <v>595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workbookViewId="0">
      <selection activeCell="B32" sqref="B32:C36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2" t="s">
        <v>589</v>
      </c>
      <c r="B1" s="182"/>
      <c r="C1" s="182"/>
      <c r="D1" s="10" t="s">
        <v>486</v>
      </c>
      <c r="E1" s="11">
        <v>2026</v>
      </c>
    </row>
    <row r="2" spans="1:5" ht="18.95" customHeight="1" x14ac:dyDescent="0.2">
      <c r="A2" s="182" t="s">
        <v>492</v>
      </c>
      <c r="B2" s="182"/>
      <c r="C2" s="182"/>
      <c r="D2" s="10" t="s">
        <v>487</v>
      </c>
      <c r="E2" s="11" t="s">
        <v>489</v>
      </c>
    </row>
    <row r="3" spans="1:5" ht="18.95" customHeight="1" x14ac:dyDescent="0.2">
      <c r="A3" s="182" t="s">
        <v>590</v>
      </c>
      <c r="B3" s="182"/>
      <c r="C3" s="182"/>
      <c r="D3" s="10" t="s">
        <v>488</v>
      </c>
      <c r="E3" s="11">
        <v>2</v>
      </c>
    </row>
    <row r="4" spans="1:5" ht="18.95" customHeight="1" x14ac:dyDescent="0.2">
      <c r="A4" s="182" t="s">
        <v>504</v>
      </c>
      <c r="B4" s="182"/>
      <c r="C4" s="182"/>
      <c r="D4" s="10"/>
      <c r="E4" s="11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3" t="s">
        <v>104</v>
      </c>
      <c r="B7" s="183"/>
      <c r="C7" s="183"/>
      <c r="D7" s="183"/>
      <c r="E7" s="183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3" t="s">
        <v>105</v>
      </c>
      <c r="B13" s="183"/>
      <c r="C13" s="183"/>
      <c r="D13" s="183"/>
      <c r="E13" s="183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55352.18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3012215.49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  <row r="32" spans="1:5" x14ac:dyDescent="0.2">
      <c r="B32" s="164" t="s">
        <v>591</v>
      </c>
      <c r="C32" s="164" t="s">
        <v>592</v>
      </c>
    </row>
    <row r="33" spans="2:3" x14ac:dyDescent="0.2">
      <c r="B33" s="164" t="s">
        <v>593</v>
      </c>
      <c r="C33" s="164"/>
    </row>
    <row r="34" spans="2:3" x14ac:dyDescent="0.2">
      <c r="B34" s="164"/>
      <c r="C34" s="164"/>
    </row>
    <row r="35" spans="2:3" x14ac:dyDescent="0.2">
      <c r="B35" s="164"/>
      <c r="C35" s="164"/>
    </row>
    <row r="36" spans="2:3" x14ac:dyDescent="0.2">
      <c r="B36" s="164" t="s">
        <v>594</v>
      </c>
      <c r="C36" s="164" t="s">
        <v>595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4"/>
  <sheetViews>
    <sheetView zoomScaleNormal="100" workbookViewId="0">
      <selection activeCell="B150" sqref="B150:C154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2" t="s">
        <v>589</v>
      </c>
      <c r="B1" s="182"/>
      <c r="C1" s="182"/>
      <c r="D1" s="10" t="s">
        <v>486</v>
      </c>
      <c r="E1" s="11">
        <v>2026</v>
      </c>
    </row>
    <row r="2" spans="1:5" s="16" customFormat="1" ht="18.95" customHeight="1" x14ac:dyDescent="0.25">
      <c r="A2" s="182" t="s">
        <v>493</v>
      </c>
      <c r="B2" s="182"/>
      <c r="C2" s="182"/>
      <c r="D2" s="10" t="s">
        <v>487</v>
      </c>
      <c r="E2" s="11" t="s">
        <v>489</v>
      </c>
    </row>
    <row r="3" spans="1:5" s="16" customFormat="1" ht="18.95" customHeight="1" x14ac:dyDescent="0.25">
      <c r="A3" s="182" t="s">
        <v>590</v>
      </c>
      <c r="B3" s="182"/>
      <c r="C3" s="182"/>
      <c r="D3" s="10" t="s">
        <v>488</v>
      </c>
      <c r="E3" s="11">
        <v>2</v>
      </c>
    </row>
    <row r="4" spans="1:5" s="16" customFormat="1" ht="18.95" customHeight="1" x14ac:dyDescent="0.25">
      <c r="A4" s="182" t="s">
        <v>504</v>
      </c>
      <c r="B4" s="182"/>
      <c r="C4" s="182"/>
      <c r="D4" s="10"/>
      <c r="E4" s="11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3" t="s">
        <v>567</v>
      </c>
      <c r="B7" s="183"/>
      <c r="C7" s="183"/>
      <c r="D7" s="183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140545.10999999999</v>
      </c>
      <c r="D10" s="128">
        <v>85899.13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140545.10999999999</v>
      </c>
      <c r="D16" s="129">
        <f>SUM(D9:D15)</f>
        <v>85899.13</v>
      </c>
    </row>
    <row r="19" spans="1:5" x14ac:dyDescent="0.2">
      <c r="A19" s="183" t="s">
        <v>568</v>
      </c>
      <c r="B19" s="183"/>
      <c r="C19" s="183"/>
      <c r="D19" s="183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0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0</v>
      </c>
    </row>
    <row r="46" spans="1:5" x14ac:dyDescent="0.2">
      <c r="A46" s="183" t="s">
        <v>569</v>
      </c>
      <c r="B46" s="183"/>
      <c r="C46" s="183"/>
      <c r="D46" s="183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55352.18</v>
      </c>
      <c r="D48" s="129">
        <v>-83682.41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-23.2</v>
      </c>
      <c r="D49" s="129">
        <f>D54+D66+D94+D97+D50</f>
        <v>628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0</v>
      </c>
      <c r="D66" s="129">
        <f>D67+D76+D79+D85</f>
        <v>0</v>
      </c>
    </row>
    <row r="67" spans="1:4" x14ac:dyDescent="0.2">
      <c r="A67" s="14">
        <v>5510</v>
      </c>
      <c r="B67" s="12" t="s">
        <v>352</v>
      </c>
      <c r="C67" s="128">
        <f>SUM(C68:C75)</f>
        <v>0</v>
      </c>
      <c r="D67" s="128">
        <f>SUM(D68:D75)</f>
        <v>0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0</v>
      </c>
      <c r="D72" s="128">
        <v>0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-23.2</v>
      </c>
      <c r="D97" s="129">
        <f>SUM(D98:D102)</f>
        <v>628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-23.2</v>
      </c>
      <c r="D100" s="128">
        <v>628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55328.98</v>
      </c>
      <c r="D147" s="129">
        <f>D48+D49-D103-D114</f>
        <v>-83054.41</v>
      </c>
    </row>
    <row r="148" spans="1:4" x14ac:dyDescent="0.2">
      <c r="C148" s="128"/>
    </row>
    <row r="149" spans="1:4" x14ac:dyDescent="0.2">
      <c r="A149" s="22" t="s">
        <v>506</v>
      </c>
    </row>
    <row r="150" spans="1:4" x14ac:dyDescent="0.2">
      <c r="B150" s="164" t="s">
        <v>591</v>
      </c>
      <c r="C150" s="164" t="s">
        <v>592</v>
      </c>
    </row>
    <row r="151" spans="1:4" x14ac:dyDescent="0.2">
      <c r="B151" s="164" t="s">
        <v>593</v>
      </c>
      <c r="C151" s="164"/>
    </row>
    <row r="152" spans="1:4" x14ac:dyDescent="0.2">
      <c r="B152" s="164"/>
      <c r="C152" s="164"/>
    </row>
    <row r="153" spans="1:4" x14ac:dyDescent="0.2">
      <c r="B153" s="164"/>
      <c r="C153" s="164"/>
    </row>
    <row r="154" spans="1:4" ht="22.5" x14ac:dyDescent="0.2">
      <c r="B154" s="164" t="s">
        <v>594</v>
      </c>
      <c r="C154" s="164" t="s">
        <v>595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showGridLines="0" workbookViewId="0">
      <selection activeCell="B24" sqref="B24:C28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6" t="s">
        <v>589</v>
      </c>
      <c r="B1" s="187"/>
      <c r="C1" s="188"/>
    </row>
    <row r="2" spans="1:3" s="17" customFormat="1" ht="18" customHeight="1" x14ac:dyDescent="0.25">
      <c r="A2" s="189" t="s">
        <v>494</v>
      </c>
      <c r="B2" s="190"/>
      <c r="C2" s="191"/>
    </row>
    <row r="3" spans="1:3" s="17" customFormat="1" ht="18" customHeight="1" x14ac:dyDescent="0.25">
      <c r="A3" s="189" t="s">
        <v>590</v>
      </c>
      <c r="B3" s="190"/>
      <c r="C3" s="191"/>
    </row>
    <row r="4" spans="1:3" s="19" customFormat="1" ht="18" customHeight="1" x14ac:dyDescent="0.2">
      <c r="A4" s="192" t="s">
        <v>495</v>
      </c>
      <c r="B4" s="193"/>
      <c r="C4" s="194"/>
    </row>
    <row r="5" spans="1:3" s="19" customFormat="1" ht="18" customHeight="1" x14ac:dyDescent="0.2">
      <c r="A5" s="195" t="s">
        <v>399</v>
      </c>
      <c r="B5" s="196"/>
      <c r="C5" s="111">
        <v>2026</v>
      </c>
    </row>
    <row r="6" spans="1:3" x14ac:dyDescent="0.2">
      <c r="A6" s="30" t="s">
        <v>428</v>
      </c>
      <c r="B6" s="30"/>
      <c r="C6" s="71">
        <v>8000156.2199999997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8000156.2199999997</v>
      </c>
    </row>
    <row r="23" spans="1:3" ht="21" customHeight="1" x14ac:dyDescent="0.2">
      <c r="A23" s="185" t="s">
        <v>506</v>
      </c>
      <c r="B23" s="185"/>
      <c r="C23" s="185"/>
    </row>
    <row r="24" spans="1:3" x14ac:dyDescent="0.2">
      <c r="B24" s="164" t="s">
        <v>591</v>
      </c>
      <c r="C24" s="164" t="s">
        <v>592</v>
      </c>
    </row>
    <row r="25" spans="1:3" x14ac:dyDescent="0.2">
      <c r="B25" s="164" t="s">
        <v>593</v>
      </c>
      <c r="C25" s="164"/>
    </row>
    <row r="26" spans="1:3" x14ac:dyDescent="0.2">
      <c r="B26" s="164"/>
      <c r="C26" s="164"/>
    </row>
    <row r="27" spans="1:3" x14ac:dyDescent="0.2">
      <c r="B27" s="164"/>
      <c r="C27" s="164"/>
    </row>
    <row r="28" spans="1:3" x14ac:dyDescent="0.2">
      <c r="B28" s="164" t="s">
        <v>594</v>
      </c>
      <c r="C28" s="164" t="s">
        <v>595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85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7"/>
  <sheetViews>
    <sheetView showGridLines="0" workbookViewId="0">
      <selection activeCell="B43" sqref="B43:C47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7" t="s">
        <v>589</v>
      </c>
      <c r="B1" s="198"/>
      <c r="C1" s="199"/>
    </row>
    <row r="2" spans="1:3" s="20" customFormat="1" ht="18.95" customHeight="1" x14ac:dyDescent="0.25">
      <c r="A2" s="200" t="s">
        <v>496</v>
      </c>
      <c r="B2" s="201"/>
      <c r="C2" s="202"/>
    </row>
    <row r="3" spans="1:3" s="20" customFormat="1" ht="18.95" customHeight="1" x14ac:dyDescent="0.25">
      <c r="A3" s="200" t="s">
        <v>590</v>
      </c>
      <c r="B3" s="201"/>
      <c r="C3" s="202"/>
    </row>
    <row r="4" spans="1:3" x14ac:dyDescent="0.2">
      <c r="A4" s="192" t="s">
        <v>495</v>
      </c>
      <c r="B4" s="193"/>
      <c r="C4" s="194"/>
    </row>
    <row r="5" spans="1:3" ht="22.15" customHeight="1" x14ac:dyDescent="0.2">
      <c r="A5" s="203" t="s">
        <v>399</v>
      </c>
      <c r="B5" s="204"/>
      <c r="C5" s="111">
        <v>2026</v>
      </c>
    </row>
    <row r="6" spans="1:3" x14ac:dyDescent="0.2">
      <c r="A6" s="55" t="s">
        <v>441</v>
      </c>
      <c r="B6" s="30"/>
      <c r="C6" s="75">
        <v>7944804.04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0</v>
      </c>
    </row>
    <row r="32" spans="1:3" x14ac:dyDescent="0.2">
      <c r="A32" s="61" t="s">
        <v>463</v>
      </c>
      <c r="B32" s="48" t="s">
        <v>352</v>
      </c>
      <c r="C32" s="76">
        <v>0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7944804.04</v>
      </c>
    </row>
    <row r="42" spans="1:3" ht="24" customHeight="1" x14ac:dyDescent="0.2">
      <c r="A42" s="185" t="s">
        <v>506</v>
      </c>
      <c r="B42" s="185"/>
      <c r="C42" s="185"/>
    </row>
    <row r="43" spans="1:3" x14ac:dyDescent="0.2">
      <c r="B43" s="164" t="s">
        <v>591</v>
      </c>
      <c r="C43" s="164" t="s">
        <v>592</v>
      </c>
    </row>
    <row r="44" spans="1:3" x14ac:dyDescent="0.2">
      <c r="B44" s="164" t="s">
        <v>593</v>
      </c>
      <c r="C44" s="164"/>
    </row>
    <row r="45" spans="1:3" x14ac:dyDescent="0.2">
      <c r="B45" s="164"/>
      <c r="C45" s="164"/>
    </row>
    <row r="46" spans="1:3" x14ac:dyDescent="0.2">
      <c r="B46" s="164"/>
      <c r="C46" s="164"/>
    </row>
    <row r="47" spans="1:3" x14ac:dyDescent="0.2">
      <c r="B47" s="164" t="s">
        <v>594</v>
      </c>
      <c r="C47" s="164" t="s">
        <v>595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4"/>
  <sheetViews>
    <sheetView tabSelected="1" zoomScale="78" workbookViewId="0">
      <selection activeCell="B60" sqref="B60:C64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2" t="s">
        <v>589</v>
      </c>
      <c r="B1" s="206"/>
      <c r="C1" s="206"/>
      <c r="D1" s="206"/>
      <c r="E1" s="206"/>
      <c r="F1" s="206"/>
      <c r="G1" s="10" t="s">
        <v>486</v>
      </c>
      <c r="H1" s="11">
        <v>2026</v>
      </c>
    </row>
    <row r="2" spans="1:10" ht="18.95" customHeight="1" x14ac:dyDescent="0.2">
      <c r="A2" s="182" t="s">
        <v>497</v>
      </c>
      <c r="B2" s="206"/>
      <c r="C2" s="206"/>
      <c r="D2" s="206"/>
      <c r="E2" s="206"/>
      <c r="F2" s="206"/>
      <c r="G2" s="10" t="s">
        <v>487</v>
      </c>
      <c r="H2" s="11" t="s">
        <v>489</v>
      </c>
    </row>
    <row r="3" spans="1:10" ht="18.95" customHeight="1" x14ac:dyDescent="0.2">
      <c r="A3" s="207" t="s">
        <v>590</v>
      </c>
      <c r="B3" s="208"/>
      <c r="C3" s="208"/>
      <c r="D3" s="208"/>
      <c r="E3" s="208"/>
      <c r="F3" s="208"/>
      <c r="G3" s="10" t="s">
        <v>488</v>
      </c>
      <c r="H3" s="11">
        <v>2</v>
      </c>
    </row>
    <row r="4" spans="1:10" x14ac:dyDescent="0.2">
      <c r="A4" s="207" t="str">
        <f>'Notas a los Edos Financieros'!A4</f>
        <v>(Cifras en Pesos)</v>
      </c>
      <c r="B4" s="208"/>
      <c r="C4" s="208"/>
      <c r="D4" s="208"/>
      <c r="E4" s="208"/>
      <c r="F4" s="208"/>
      <c r="G4" s="110"/>
      <c r="H4" s="110"/>
    </row>
    <row r="5" spans="1:10" x14ac:dyDescent="0.2">
      <c r="A5" s="184" t="s">
        <v>113</v>
      </c>
      <c r="B5" s="184"/>
      <c r="C5" s="184"/>
      <c r="D5" s="184"/>
      <c r="E5" s="184"/>
      <c r="F5" s="184"/>
      <c r="G5" s="184"/>
      <c r="H5" s="184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5" t="s">
        <v>533</v>
      </c>
      <c r="C39" s="205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9000080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1000193.78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270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8000156.2199999997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5" t="s">
        <v>534</v>
      </c>
      <c r="C48" s="205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9000080</v>
      </c>
    </row>
    <row r="51" spans="1:3" x14ac:dyDescent="0.2">
      <c r="A51" s="12">
        <v>8220</v>
      </c>
      <c r="B51" s="86" t="s">
        <v>46</v>
      </c>
      <c r="C51" s="142">
        <v>1141392.81</v>
      </c>
    </row>
    <row r="52" spans="1:3" x14ac:dyDescent="0.2">
      <c r="A52" s="12">
        <v>8230</v>
      </c>
      <c r="B52" s="86" t="s">
        <v>576</v>
      </c>
      <c r="C52" s="142">
        <v>86116.85</v>
      </c>
    </row>
    <row r="53" spans="1:3" x14ac:dyDescent="0.2">
      <c r="A53" s="12">
        <v>8240</v>
      </c>
      <c r="B53" s="86" t="s">
        <v>45</v>
      </c>
      <c r="C53" s="142">
        <v>0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23.2</v>
      </c>
    </row>
    <row r="56" spans="1:3" x14ac:dyDescent="0.2">
      <c r="A56" s="12">
        <v>8270</v>
      </c>
      <c r="B56" s="86" t="s">
        <v>42</v>
      </c>
      <c r="C56" s="142">
        <v>7944827.2400000002</v>
      </c>
    </row>
    <row r="58" spans="1:3" x14ac:dyDescent="0.2">
      <c r="B58" s="4"/>
    </row>
    <row r="59" spans="1:3" x14ac:dyDescent="0.2">
      <c r="A59" s="145" t="s">
        <v>506</v>
      </c>
    </row>
    <row r="60" spans="1:3" x14ac:dyDescent="0.2">
      <c r="B60" s="164" t="s">
        <v>591</v>
      </c>
      <c r="C60" s="164" t="s">
        <v>592</v>
      </c>
    </row>
    <row r="61" spans="1:3" x14ac:dyDescent="0.2">
      <c r="B61" s="164" t="s">
        <v>593</v>
      </c>
      <c r="C61" s="164"/>
    </row>
    <row r="62" spans="1:3" x14ac:dyDescent="0.2">
      <c r="B62" s="164"/>
      <c r="C62" s="164"/>
    </row>
    <row r="63" spans="1:3" x14ac:dyDescent="0.2">
      <c r="B63" s="164"/>
      <c r="C63" s="164"/>
    </row>
    <row r="64" spans="1:3" x14ac:dyDescent="0.2">
      <c r="B64" s="164" t="s">
        <v>594</v>
      </c>
      <c r="C64" s="164" t="s">
        <v>595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lastPrinted>2026-07-22T20:07:02Z</cp:lastPrinted>
  <dcterms:created xsi:type="dcterms:W3CDTF">2012-12-11T20:36:24Z</dcterms:created>
  <dcterms:modified xsi:type="dcterms:W3CDTF">2026-07-22T20:08:48Z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