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ARLY\Desktop\Cuenta Publica PFM 2do. Trimestre Abril-Junio 2026\"/>
    </mc:Choice>
  </mc:AlternateContent>
  <xr:revisionPtr revIDLastSave="0" documentId="13_ncr:1_{D2D42052-2784-44CF-8B25-9B475124F66D}" xr6:coauthVersionLast="47" xr6:coauthVersionMax="47" xr10:uidLastSave="{00000000-0000-0000-0000-000000000000}"/>
  <bookViews>
    <workbookView xWindow="-120" yWindow="-120" windowWidth="20730" windowHeight="11160" tabRatio="867" activeTab="8" xr2:uid="{0997056E-72B7-4668-9232-7594B3306523}"/>
  </bookViews>
  <sheets>
    <sheet name="Formato 1" sheetId="2" r:id="rId1"/>
    <sheet name="Formato 2" sheetId="3" r:id="rId2"/>
    <sheet name="Formato 3" sheetId="4" r:id="rId3"/>
    <sheet name="Formato 4" sheetId="5" r:id="rId4"/>
    <sheet name="Formato 5" sheetId="6" r:id="rId5"/>
    <sheet name="Formato 6 a)" sheetId="7" r:id="rId6"/>
    <sheet name="Formato 6 b)" sheetId="8" r:id="rId7"/>
    <sheet name="Formato 6 c)" sheetId="9" r:id="rId8"/>
    <sheet name="Formato 6 d)" sheetId="10" r:id="rId9"/>
    <sheet name="Formato 7 a)" sheetId="16" r:id="rId10"/>
    <sheet name="Formato 7 b)" sheetId="19" r:id="rId11"/>
    <sheet name="Formato 7 c)" sheetId="20" r:id="rId12"/>
    <sheet name="Formato 7 d)" sheetId="22" r:id="rId13"/>
    <sheet name="Formato 8" sheetId="25" r:id="rId14"/>
  </sheets>
  <externalReferences>
    <externalReference r:id="rId15"/>
  </externalReferences>
  <definedNames>
    <definedName name="_xlnm.Print_Area" localSheetId="0">'Formato 1'!$A$1:$F$82</definedName>
    <definedName name="_xlnm.Print_Area" localSheetId="5">'Formato 6 a)'!$A$1:$G$160</definedName>
    <definedName name="ENTE_PUBLICO">'[1]Info General'!$C$6</definedName>
    <definedName name="_xlnm.Print_Titles" localSheetId="5">'Formato 6 a)'!$2:$8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1" i="10" l="1"/>
  <c r="G31" i="10" s="1"/>
  <c r="D30" i="10"/>
  <c r="G30" i="10" s="1"/>
  <c r="D29" i="10"/>
  <c r="G29" i="10" s="1"/>
  <c r="F28" i="10"/>
  <c r="E28" i="10"/>
  <c r="D28" i="10"/>
  <c r="C28" i="10"/>
  <c r="B28" i="10"/>
  <c r="D27" i="10"/>
  <c r="G27" i="10" s="1"/>
  <c r="D26" i="10"/>
  <c r="G26" i="10" s="1"/>
  <c r="D25" i="10"/>
  <c r="G25" i="10" s="1"/>
  <c r="F24" i="10"/>
  <c r="E24" i="10"/>
  <c r="D24" i="10"/>
  <c r="C24" i="10"/>
  <c r="B24" i="10"/>
  <c r="D23" i="10"/>
  <c r="G23" i="10" s="1"/>
  <c r="D22" i="10"/>
  <c r="G22" i="10" s="1"/>
  <c r="F21" i="10"/>
  <c r="E21" i="10"/>
  <c r="D21" i="10"/>
  <c r="C21" i="10"/>
  <c r="B21" i="10"/>
  <c r="D19" i="10"/>
  <c r="G19" i="10" s="1"/>
  <c r="D18" i="10"/>
  <c r="G18" i="10" s="1"/>
  <c r="D17" i="10"/>
  <c r="G17" i="10" s="1"/>
  <c r="G16" i="10" s="1"/>
  <c r="F16" i="10"/>
  <c r="E16" i="10"/>
  <c r="D16" i="10"/>
  <c r="C16" i="10"/>
  <c r="B16" i="10"/>
  <c r="D15" i="10"/>
  <c r="G15" i="10" s="1"/>
  <c r="D14" i="10"/>
  <c r="G14" i="10" s="1"/>
  <c r="D13" i="10"/>
  <c r="G13" i="10" s="1"/>
  <c r="G12" i="10" s="1"/>
  <c r="F12" i="10"/>
  <c r="E12" i="10"/>
  <c r="D12" i="10"/>
  <c r="C12" i="10"/>
  <c r="B12" i="10"/>
  <c r="D11" i="10"/>
  <c r="G11" i="10" s="1"/>
  <c r="D10" i="10"/>
  <c r="G10" i="10" s="1"/>
  <c r="F9" i="10"/>
  <c r="F33" i="10" s="1"/>
  <c r="E9" i="10"/>
  <c r="E33" i="10" s="1"/>
  <c r="D9" i="10"/>
  <c r="D33" i="10" s="1"/>
  <c r="C9" i="10"/>
  <c r="C33" i="10" s="1"/>
  <c r="B9" i="10"/>
  <c r="B33" i="10" s="1"/>
  <c r="D75" i="9"/>
  <c r="G75" i="9" s="1"/>
  <c r="D74" i="9"/>
  <c r="G74" i="9" s="1"/>
  <c r="D73" i="9"/>
  <c r="G73" i="9" s="1"/>
  <c r="D72" i="9"/>
  <c r="G72" i="9" s="1"/>
  <c r="G71" i="9" s="1"/>
  <c r="F71" i="9"/>
  <c r="E71" i="9"/>
  <c r="D71" i="9"/>
  <c r="C71" i="9"/>
  <c r="B71" i="9"/>
  <c r="D70" i="9"/>
  <c r="G70" i="9" s="1"/>
  <c r="D69" i="9"/>
  <c r="G69" i="9" s="1"/>
  <c r="D68" i="9"/>
  <c r="G68" i="9" s="1"/>
  <c r="D67" i="9"/>
  <c r="G67" i="9" s="1"/>
  <c r="D66" i="9"/>
  <c r="G66" i="9" s="1"/>
  <c r="D65" i="9"/>
  <c r="G65" i="9" s="1"/>
  <c r="D64" i="9"/>
  <c r="G64" i="9" s="1"/>
  <c r="D63" i="9"/>
  <c r="G63" i="9" s="1"/>
  <c r="D62" i="9"/>
  <c r="G62" i="9" s="1"/>
  <c r="G61" i="9" s="1"/>
  <c r="F61" i="9"/>
  <c r="E61" i="9"/>
  <c r="D61" i="9"/>
  <c r="C61" i="9"/>
  <c r="B61" i="9"/>
  <c r="D60" i="9"/>
  <c r="G60" i="9" s="1"/>
  <c r="D59" i="9"/>
  <c r="G59" i="9" s="1"/>
  <c r="D58" i="9"/>
  <c r="G58" i="9" s="1"/>
  <c r="D57" i="9"/>
  <c r="G57" i="9" s="1"/>
  <c r="D56" i="9"/>
  <c r="G56" i="9" s="1"/>
  <c r="D55" i="9"/>
  <c r="G55" i="9" s="1"/>
  <c r="D54" i="9"/>
  <c r="G54" i="9" s="1"/>
  <c r="G53" i="9" s="1"/>
  <c r="F53" i="9"/>
  <c r="E53" i="9"/>
  <c r="D53" i="9"/>
  <c r="C53" i="9"/>
  <c r="B53" i="9"/>
  <c r="D52" i="9"/>
  <c r="G52" i="9" s="1"/>
  <c r="D51" i="9"/>
  <c r="G51" i="9" s="1"/>
  <c r="D50" i="9"/>
  <c r="G50" i="9" s="1"/>
  <c r="D49" i="9"/>
  <c r="G49" i="9" s="1"/>
  <c r="D48" i="9"/>
  <c r="G48" i="9" s="1"/>
  <c r="D47" i="9"/>
  <c r="G47" i="9" s="1"/>
  <c r="D46" i="9"/>
  <c r="G46" i="9" s="1"/>
  <c r="D45" i="9"/>
  <c r="G45" i="9" s="1"/>
  <c r="F44" i="9"/>
  <c r="E44" i="9"/>
  <c r="D44" i="9"/>
  <c r="C44" i="9"/>
  <c r="B44" i="9"/>
  <c r="F43" i="9"/>
  <c r="E43" i="9"/>
  <c r="D43" i="9"/>
  <c r="C43" i="9"/>
  <c r="B43" i="9"/>
  <c r="D41" i="9"/>
  <c r="G41" i="9" s="1"/>
  <c r="D40" i="9"/>
  <c r="G40" i="9" s="1"/>
  <c r="D39" i="9"/>
  <c r="G39" i="9" s="1"/>
  <c r="D38" i="9"/>
  <c r="G38" i="9" s="1"/>
  <c r="F37" i="9"/>
  <c r="E37" i="9"/>
  <c r="D37" i="9"/>
  <c r="C37" i="9"/>
  <c r="B37" i="9"/>
  <c r="D36" i="9"/>
  <c r="G36" i="9" s="1"/>
  <c r="D35" i="9"/>
  <c r="G35" i="9" s="1"/>
  <c r="D34" i="9"/>
  <c r="G34" i="9" s="1"/>
  <c r="D33" i="9"/>
  <c r="G33" i="9" s="1"/>
  <c r="D32" i="9"/>
  <c r="G32" i="9" s="1"/>
  <c r="D31" i="9"/>
  <c r="G31" i="9" s="1"/>
  <c r="D30" i="9"/>
  <c r="G30" i="9" s="1"/>
  <c r="D29" i="9"/>
  <c r="G29" i="9" s="1"/>
  <c r="D28" i="9"/>
  <c r="G28" i="9" s="1"/>
  <c r="F27" i="9"/>
  <c r="E27" i="9"/>
  <c r="D27" i="9"/>
  <c r="C27" i="9"/>
  <c r="B27" i="9"/>
  <c r="D26" i="9"/>
  <c r="G26" i="9" s="1"/>
  <c r="D25" i="9"/>
  <c r="G25" i="9" s="1"/>
  <c r="D24" i="9"/>
  <c r="G24" i="9" s="1"/>
  <c r="D23" i="9"/>
  <c r="G23" i="9" s="1"/>
  <c r="D22" i="9"/>
  <c r="G22" i="9" s="1"/>
  <c r="D21" i="9"/>
  <c r="G21" i="9" s="1"/>
  <c r="D20" i="9"/>
  <c r="G20" i="9" s="1"/>
  <c r="F19" i="9"/>
  <c r="E19" i="9"/>
  <c r="D19" i="9"/>
  <c r="C19" i="9"/>
  <c r="B19" i="9"/>
  <c r="D18" i="9"/>
  <c r="G18" i="9" s="1"/>
  <c r="D17" i="9"/>
  <c r="G17" i="9" s="1"/>
  <c r="D16" i="9"/>
  <c r="G16" i="9" s="1"/>
  <c r="D15" i="9"/>
  <c r="G15" i="9" s="1"/>
  <c r="D14" i="9"/>
  <c r="G14" i="9" s="1"/>
  <c r="D13" i="9"/>
  <c r="G13" i="9" s="1"/>
  <c r="D12" i="9"/>
  <c r="G12" i="9" s="1"/>
  <c r="D11" i="9"/>
  <c r="G11" i="9" s="1"/>
  <c r="G10" i="9" s="1"/>
  <c r="F10" i="9"/>
  <c r="E10" i="9"/>
  <c r="D10" i="9"/>
  <c r="C10" i="9"/>
  <c r="B10" i="9"/>
  <c r="F9" i="9"/>
  <c r="F77" i="9" s="1"/>
  <c r="E9" i="9"/>
  <c r="E77" i="9" s="1"/>
  <c r="D9" i="9"/>
  <c r="D77" i="9" s="1"/>
  <c r="C9" i="9"/>
  <c r="C77" i="9" s="1"/>
  <c r="B9" i="9"/>
  <c r="B77" i="9" s="1"/>
  <c r="D28" i="8"/>
  <c r="G28" i="8" s="1"/>
  <c r="D27" i="8"/>
  <c r="G27" i="8" s="1"/>
  <c r="D26" i="8"/>
  <c r="G26" i="8" s="1"/>
  <c r="D25" i="8"/>
  <c r="G25" i="8" s="1"/>
  <c r="D24" i="8"/>
  <c r="G24" i="8" s="1"/>
  <c r="D23" i="8"/>
  <c r="G23" i="8" s="1"/>
  <c r="D22" i="8"/>
  <c r="G22" i="8" s="1"/>
  <c r="D21" i="8"/>
  <c r="G21" i="8" s="1"/>
  <c r="D20" i="8"/>
  <c r="G20" i="8" s="1"/>
  <c r="G19" i="8" s="1"/>
  <c r="F19" i="8"/>
  <c r="E19" i="8"/>
  <c r="D19" i="8"/>
  <c r="C19" i="8"/>
  <c r="B19" i="8"/>
  <c r="D17" i="8"/>
  <c r="G17" i="8" s="1"/>
  <c r="D16" i="8"/>
  <c r="G16" i="8" s="1"/>
  <c r="D15" i="8"/>
  <c r="G15" i="8" s="1"/>
  <c r="D14" i="8"/>
  <c r="G14" i="8" s="1"/>
  <c r="D13" i="8"/>
  <c r="G13" i="8" s="1"/>
  <c r="D12" i="8"/>
  <c r="G12" i="8" s="1"/>
  <c r="D11" i="8"/>
  <c r="G11" i="8" s="1"/>
  <c r="D10" i="8"/>
  <c r="G10" i="8" s="1"/>
  <c r="F9" i="8"/>
  <c r="F29" i="8" s="1"/>
  <c r="E9" i="8"/>
  <c r="E29" i="8" s="1"/>
  <c r="D9" i="8"/>
  <c r="C9" i="8"/>
  <c r="C29" i="8" s="1"/>
  <c r="B9" i="8"/>
  <c r="B29" i="8" s="1"/>
  <c r="D29" i="8" s="1"/>
  <c r="G29" i="8" s="1"/>
  <c r="D157" i="7"/>
  <c r="G157" i="7" s="1"/>
  <c r="D156" i="7"/>
  <c r="G156" i="7" s="1"/>
  <c r="D155" i="7"/>
  <c r="G155" i="7" s="1"/>
  <c r="D154" i="7"/>
  <c r="G154" i="7" s="1"/>
  <c r="D153" i="7"/>
  <c r="G153" i="7" s="1"/>
  <c r="D152" i="7"/>
  <c r="G152" i="7" s="1"/>
  <c r="D151" i="7"/>
  <c r="G151" i="7" s="1"/>
  <c r="G150" i="7" s="1"/>
  <c r="F150" i="7"/>
  <c r="E150" i="7"/>
  <c r="C150" i="7"/>
  <c r="B150" i="7"/>
  <c r="D149" i="7"/>
  <c r="G149" i="7" s="1"/>
  <c r="D148" i="7"/>
  <c r="G148" i="7" s="1"/>
  <c r="D147" i="7"/>
  <c r="G147" i="7" s="1"/>
  <c r="G146" i="7" s="1"/>
  <c r="F146" i="7"/>
  <c r="E146" i="7"/>
  <c r="C146" i="7"/>
  <c r="B146" i="7"/>
  <c r="D145" i="7"/>
  <c r="G145" i="7" s="1"/>
  <c r="D144" i="7"/>
  <c r="G144" i="7" s="1"/>
  <c r="D143" i="7"/>
  <c r="G143" i="7" s="1"/>
  <c r="D142" i="7"/>
  <c r="G142" i="7" s="1"/>
  <c r="D141" i="7"/>
  <c r="G141" i="7" s="1"/>
  <c r="D140" i="7"/>
  <c r="G140" i="7" s="1"/>
  <c r="D139" i="7"/>
  <c r="G139" i="7" s="1"/>
  <c r="D138" i="7"/>
  <c r="G138" i="7" s="1"/>
  <c r="F137" i="7"/>
  <c r="E137" i="7"/>
  <c r="D137" i="7"/>
  <c r="C137" i="7"/>
  <c r="B137" i="7"/>
  <c r="D136" i="7"/>
  <c r="G136" i="7" s="1"/>
  <c r="D135" i="7"/>
  <c r="G135" i="7" s="1"/>
  <c r="D134" i="7"/>
  <c r="G134" i="7" s="1"/>
  <c r="F133" i="7"/>
  <c r="E133" i="7"/>
  <c r="D133" i="7"/>
  <c r="C133" i="7"/>
  <c r="B133" i="7"/>
  <c r="D132" i="7"/>
  <c r="G132" i="7" s="1"/>
  <c r="D131" i="7"/>
  <c r="G131" i="7" s="1"/>
  <c r="D130" i="7"/>
  <c r="G130" i="7" s="1"/>
  <c r="D129" i="7"/>
  <c r="G129" i="7" s="1"/>
  <c r="D128" i="7"/>
  <c r="G128" i="7" s="1"/>
  <c r="D127" i="7"/>
  <c r="G127" i="7" s="1"/>
  <c r="D126" i="7"/>
  <c r="G126" i="7" s="1"/>
  <c r="D125" i="7"/>
  <c r="G125" i="7" s="1"/>
  <c r="D124" i="7"/>
  <c r="G124" i="7" s="1"/>
  <c r="F123" i="7"/>
  <c r="E123" i="7"/>
  <c r="D123" i="7"/>
  <c r="C123" i="7"/>
  <c r="B123" i="7"/>
  <c r="D122" i="7"/>
  <c r="G122" i="7" s="1"/>
  <c r="D121" i="7"/>
  <c r="G121" i="7" s="1"/>
  <c r="D120" i="7"/>
  <c r="G120" i="7" s="1"/>
  <c r="D119" i="7"/>
  <c r="G119" i="7" s="1"/>
  <c r="D118" i="7"/>
  <c r="G118" i="7" s="1"/>
  <c r="D117" i="7"/>
  <c r="G117" i="7" s="1"/>
  <c r="D116" i="7"/>
  <c r="G116" i="7" s="1"/>
  <c r="D115" i="7"/>
  <c r="G115" i="7" s="1"/>
  <c r="D114" i="7"/>
  <c r="G114" i="7" s="1"/>
  <c r="F113" i="7"/>
  <c r="E113" i="7"/>
  <c r="D113" i="7"/>
  <c r="C113" i="7"/>
  <c r="B113" i="7"/>
  <c r="D112" i="7"/>
  <c r="G112" i="7" s="1"/>
  <c r="D111" i="7"/>
  <c r="G111" i="7" s="1"/>
  <c r="D110" i="7"/>
  <c r="G110" i="7" s="1"/>
  <c r="D109" i="7"/>
  <c r="G109" i="7" s="1"/>
  <c r="D108" i="7"/>
  <c r="G108" i="7" s="1"/>
  <c r="D107" i="7"/>
  <c r="G107" i="7" s="1"/>
  <c r="D106" i="7"/>
  <c r="G106" i="7" s="1"/>
  <c r="D105" i="7"/>
  <c r="G105" i="7" s="1"/>
  <c r="D104" i="7"/>
  <c r="G104" i="7" s="1"/>
  <c r="F103" i="7"/>
  <c r="E103" i="7"/>
  <c r="D103" i="7"/>
  <c r="C103" i="7"/>
  <c r="B103" i="7"/>
  <c r="D102" i="7"/>
  <c r="G102" i="7" s="1"/>
  <c r="D101" i="7"/>
  <c r="G101" i="7" s="1"/>
  <c r="D100" i="7"/>
  <c r="G100" i="7" s="1"/>
  <c r="D99" i="7"/>
  <c r="G99" i="7" s="1"/>
  <c r="D98" i="7"/>
  <c r="G98" i="7" s="1"/>
  <c r="D97" i="7"/>
  <c r="G97" i="7" s="1"/>
  <c r="D96" i="7"/>
  <c r="G96" i="7" s="1"/>
  <c r="D95" i="7"/>
  <c r="G95" i="7" s="1"/>
  <c r="D94" i="7"/>
  <c r="G94" i="7" s="1"/>
  <c r="F93" i="7"/>
  <c r="E93" i="7"/>
  <c r="D93" i="7"/>
  <c r="C93" i="7"/>
  <c r="B93" i="7"/>
  <c r="D92" i="7"/>
  <c r="G92" i="7" s="1"/>
  <c r="D91" i="7"/>
  <c r="G91" i="7" s="1"/>
  <c r="D90" i="7"/>
  <c r="G90" i="7" s="1"/>
  <c r="D89" i="7"/>
  <c r="G89" i="7" s="1"/>
  <c r="D88" i="7"/>
  <c r="G88" i="7" s="1"/>
  <c r="D87" i="7"/>
  <c r="G87" i="7" s="1"/>
  <c r="D86" i="7"/>
  <c r="G86" i="7" s="1"/>
  <c r="F85" i="7"/>
  <c r="F84" i="7" s="1"/>
  <c r="E85" i="7"/>
  <c r="D85" i="7"/>
  <c r="C85" i="7"/>
  <c r="B85" i="7"/>
  <c r="B84" i="7" s="1"/>
  <c r="E84" i="7"/>
  <c r="C84" i="7"/>
  <c r="D82" i="7"/>
  <c r="G82" i="7" s="1"/>
  <c r="D81" i="7"/>
  <c r="G81" i="7" s="1"/>
  <c r="D80" i="7"/>
  <c r="G80" i="7" s="1"/>
  <c r="D79" i="7"/>
  <c r="G79" i="7" s="1"/>
  <c r="D78" i="7"/>
  <c r="G78" i="7" s="1"/>
  <c r="D77" i="7"/>
  <c r="G77" i="7" s="1"/>
  <c r="D76" i="7"/>
  <c r="G76" i="7" s="1"/>
  <c r="G75" i="7" s="1"/>
  <c r="F75" i="7"/>
  <c r="E75" i="7"/>
  <c r="C75" i="7"/>
  <c r="B75" i="7"/>
  <c r="G74" i="7"/>
  <c r="D74" i="7"/>
  <c r="G73" i="7"/>
  <c r="D73" i="7"/>
  <c r="G72" i="7"/>
  <c r="D72" i="7"/>
  <c r="G71" i="7"/>
  <c r="F71" i="7"/>
  <c r="E71" i="7"/>
  <c r="D71" i="7"/>
  <c r="C71" i="7"/>
  <c r="B71" i="7"/>
  <c r="G70" i="7"/>
  <c r="D70" i="7"/>
  <c r="G69" i="7"/>
  <c r="D69" i="7"/>
  <c r="G68" i="7"/>
  <c r="D68" i="7"/>
  <c r="G67" i="7"/>
  <c r="D67" i="7"/>
  <c r="G66" i="7"/>
  <c r="D66" i="7"/>
  <c r="G65" i="7"/>
  <c r="D65" i="7"/>
  <c r="G64" i="7"/>
  <c r="D64" i="7"/>
  <c r="G63" i="7"/>
  <c r="D63" i="7"/>
  <c r="G62" i="7"/>
  <c r="F62" i="7"/>
  <c r="E62" i="7"/>
  <c r="D62" i="7"/>
  <c r="C62" i="7"/>
  <c r="B62" i="7"/>
  <c r="G61" i="7"/>
  <c r="D61" i="7"/>
  <c r="G60" i="7"/>
  <c r="D60" i="7"/>
  <c r="G59" i="7"/>
  <c r="D59" i="7"/>
  <c r="G58" i="7"/>
  <c r="F58" i="7"/>
  <c r="E58" i="7"/>
  <c r="D58" i="7"/>
  <c r="C58" i="7"/>
  <c r="B58" i="7"/>
  <c r="G57" i="7"/>
  <c r="D57" i="7"/>
  <c r="G56" i="7"/>
  <c r="D56" i="7"/>
  <c r="G55" i="7"/>
  <c r="D55" i="7"/>
  <c r="G54" i="7"/>
  <c r="D54" i="7"/>
  <c r="G53" i="7"/>
  <c r="D53" i="7"/>
  <c r="G52" i="7"/>
  <c r="D52" i="7"/>
  <c r="G51" i="7"/>
  <c r="D51" i="7"/>
  <c r="G50" i="7"/>
  <c r="D50" i="7"/>
  <c r="G49" i="7"/>
  <c r="D49" i="7"/>
  <c r="G48" i="7"/>
  <c r="F48" i="7"/>
  <c r="E48" i="7"/>
  <c r="D48" i="7"/>
  <c r="C48" i="7"/>
  <c r="B48" i="7"/>
  <c r="G47" i="7"/>
  <c r="D47" i="7"/>
  <c r="G46" i="7"/>
  <c r="D46" i="7"/>
  <c r="G45" i="7"/>
  <c r="D45" i="7"/>
  <c r="G44" i="7"/>
  <c r="D44" i="7"/>
  <c r="G43" i="7"/>
  <c r="D43" i="7"/>
  <c r="G42" i="7"/>
  <c r="D42" i="7"/>
  <c r="G41" i="7"/>
  <c r="D41" i="7"/>
  <c r="G40" i="7"/>
  <c r="D40" i="7"/>
  <c r="G39" i="7"/>
  <c r="D39" i="7"/>
  <c r="G38" i="7"/>
  <c r="F38" i="7"/>
  <c r="E38" i="7"/>
  <c r="D38" i="7"/>
  <c r="C38" i="7"/>
  <c r="B38" i="7"/>
  <c r="G37" i="7"/>
  <c r="D37" i="7"/>
  <c r="G36" i="7"/>
  <c r="D36" i="7"/>
  <c r="G35" i="7"/>
  <c r="D35" i="7"/>
  <c r="G34" i="7"/>
  <c r="D34" i="7"/>
  <c r="G33" i="7"/>
  <c r="D33" i="7"/>
  <c r="G32" i="7"/>
  <c r="D32" i="7"/>
  <c r="G31" i="7"/>
  <c r="D31" i="7"/>
  <c r="G30" i="7"/>
  <c r="D30" i="7"/>
  <c r="G29" i="7"/>
  <c r="D29" i="7"/>
  <c r="G28" i="7"/>
  <c r="F28" i="7"/>
  <c r="E28" i="7"/>
  <c r="D28" i="7"/>
  <c r="C28" i="7"/>
  <c r="B28" i="7"/>
  <c r="G27" i="7"/>
  <c r="D27" i="7"/>
  <c r="G26" i="7"/>
  <c r="D26" i="7"/>
  <c r="G25" i="7"/>
  <c r="D25" i="7"/>
  <c r="G24" i="7"/>
  <c r="D24" i="7"/>
  <c r="G23" i="7"/>
  <c r="D23" i="7"/>
  <c r="G22" i="7"/>
  <c r="D22" i="7"/>
  <c r="G21" i="7"/>
  <c r="D21" i="7"/>
  <c r="G20" i="7"/>
  <c r="D20" i="7"/>
  <c r="G19" i="7"/>
  <c r="D19" i="7"/>
  <c r="G18" i="7"/>
  <c r="F18" i="7"/>
  <c r="E18" i="7"/>
  <c r="D18" i="7"/>
  <c r="C18" i="7"/>
  <c r="B18" i="7"/>
  <c r="G17" i="7"/>
  <c r="D17" i="7"/>
  <c r="G16" i="7"/>
  <c r="D16" i="7"/>
  <c r="G15" i="7"/>
  <c r="D15" i="7"/>
  <c r="G14" i="7"/>
  <c r="D14" i="7"/>
  <c r="G13" i="7"/>
  <c r="D13" i="7"/>
  <c r="G12" i="7"/>
  <c r="D12" i="7"/>
  <c r="G11" i="7"/>
  <c r="D11" i="7"/>
  <c r="G10" i="7"/>
  <c r="F10" i="7"/>
  <c r="E10" i="7"/>
  <c r="D10" i="7"/>
  <c r="C10" i="7"/>
  <c r="B10" i="7"/>
  <c r="G9" i="7"/>
  <c r="F9" i="7"/>
  <c r="F159" i="7" s="1"/>
  <c r="E9" i="7"/>
  <c r="E159" i="7" s="1"/>
  <c r="C9" i="7"/>
  <c r="C159" i="7" s="1"/>
  <c r="B9" i="7"/>
  <c r="B159" i="7" s="1"/>
  <c r="G9" i="10" l="1"/>
  <c r="G24" i="10"/>
  <c r="G21" i="10" s="1"/>
  <c r="G28" i="10"/>
  <c r="G19" i="9"/>
  <c r="G9" i="9" s="1"/>
  <c r="G77" i="9" s="1"/>
  <c r="G27" i="9"/>
  <c r="G37" i="9"/>
  <c r="G44" i="9"/>
  <c r="G43" i="9" s="1"/>
  <c r="G9" i="8"/>
  <c r="D75" i="7"/>
  <c r="D9" i="7" s="1"/>
  <c r="G85" i="7"/>
  <c r="G93" i="7"/>
  <c r="G103" i="7"/>
  <c r="G113" i="7"/>
  <c r="G123" i="7"/>
  <c r="G133" i="7"/>
  <c r="G137" i="7"/>
  <c r="D146" i="7"/>
  <c r="D84" i="7" s="1"/>
  <c r="D150" i="7"/>
  <c r="G33" i="10" l="1"/>
  <c r="G84" i="7"/>
  <c r="G159" i="7" s="1"/>
  <c r="D159" i="7"/>
  <c r="F75" i="6" l="1"/>
  <c r="E75" i="6"/>
  <c r="C75" i="6"/>
  <c r="B75" i="6"/>
  <c r="G74" i="6"/>
  <c r="D74" i="6"/>
  <c r="G73" i="6"/>
  <c r="G75" i="6" s="1"/>
  <c r="D73" i="6"/>
  <c r="D75" i="6" s="1"/>
  <c r="G68" i="6"/>
  <c r="D68" i="6"/>
  <c r="G67" i="6"/>
  <c r="F67" i="6"/>
  <c r="E67" i="6"/>
  <c r="D67" i="6"/>
  <c r="C67" i="6"/>
  <c r="B67" i="6"/>
  <c r="G63" i="6"/>
  <c r="D63" i="6"/>
  <c r="G62" i="6"/>
  <c r="D62" i="6"/>
  <c r="G61" i="6"/>
  <c r="D61" i="6"/>
  <c r="G60" i="6"/>
  <c r="D60" i="6"/>
  <c r="F59" i="6"/>
  <c r="G59" i="6" s="1"/>
  <c r="E59" i="6"/>
  <c r="D59" i="6"/>
  <c r="C59" i="6"/>
  <c r="B59" i="6"/>
  <c r="G58" i="6"/>
  <c r="D58" i="6"/>
  <c r="G57" i="6"/>
  <c r="D57" i="6"/>
  <c r="G56" i="6"/>
  <c r="D56" i="6"/>
  <c r="G55" i="6"/>
  <c r="D55" i="6"/>
  <c r="F54" i="6"/>
  <c r="G54" i="6" s="1"/>
  <c r="E54" i="6"/>
  <c r="D54" i="6"/>
  <c r="C54" i="6"/>
  <c r="B54" i="6"/>
  <c r="G53" i="6"/>
  <c r="D53" i="6"/>
  <c r="G52" i="6"/>
  <c r="D52" i="6"/>
  <c r="G51" i="6"/>
  <c r="D51" i="6"/>
  <c r="G50" i="6"/>
  <c r="D50" i="6"/>
  <c r="G49" i="6"/>
  <c r="D49" i="6"/>
  <c r="G48" i="6"/>
  <c r="D48" i="6"/>
  <c r="G47" i="6"/>
  <c r="D47" i="6"/>
  <c r="G46" i="6"/>
  <c r="D46" i="6"/>
  <c r="F45" i="6"/>
  <c r="G45" i="6" s="1"/>
  <c r="E45" i="6"/>
  <c r="E65" i="6" s="1"/>
  <c r="D45" i="6"/>
  <c r="D65" i="6" s="1"/>
  <c r="C45" i="6"/>
  <c r="C65" i="6" s="1"/>
  <c r="B45" i="6"/>
  <c r="B65" i="6" s="1"/>
  <c r="G39" i="6"/>
  <c r="D39" i="6"/>
  <c r="G38" i="6"/>
  <c r="D38" i="6"/>
  <c r="G37" i="6"/>
  <c r="F37" i="6"/>
  <c r="E37" i="6"/>
  <c r="D37" i="6"/>
  <c r="C37" i="6"/>
  <c r="B37" i="6"/>
  <c r="G36" i="6"/>
  <c r="D36" i="6"/>
  <c r="G35" i="6"/>
  <c r="F35" i="6"/>
  <c r="E35" i="6"/>
  <c r="C35" i="6"/>
  <c r="B35" i="6"/>
  <c r="D35" i="6" s="1"/>
  <c r="G34" i="6"/>
  <c r="D34" i="6"/>
  <c r="G33" i="6"/>
  <c r="D33" i="6"/>
  <c r="G32" i="6"/>
  <c r="D32" i="6"/>
  <c r="G31" i="6"/>
  <c r="D31" i="6"/>
  <c r="G30" i="6"/>
  <c r="D30" i="6"/>
  <c r="G29" i="6"/>
  <c r="D29" i="6"/>
  <c r="G28" i="6"/>
  <c r="F28" i="6"/>
  <c r="E28" i="6"/>
  <c r="D28" i="6"/>
  <c r="C28" i="6"/>
  <c r="B28" i="6"/>
  <c r="G27" i="6"/>
  <c r="D27" i="6"/>
  <c r="G26" i="6"/>
  <c r="D26" i="6"/>
  <c r="G25" i="6"/>
  <c r="D25" i="6"/>
  <c r="G24" i="6"/>
  <c r="D24" i="6"/>
  <c r="G23" i="6"/>
  <c r="D23" i="6"/>
  <c r="G22" i="6"/>
  <c r="D22" i="6"/>
  <c r="G21" i="6"/>
  <c r="D21" i="6"/>
  <c r="G20" i="6"/>
  <c r="D20" i="6"/>
  <c r="G19" i="6"/>
  <c r="D19" i="6"/>
  <c r="G18" i="6"/>
  <c r="D18" i="6"/>
  <c r="G17" i="6"/>
  <c r="D17" i="6"/>
  <c r="G16" i="6"/>
  <c r="F16" i="6"/>
  <c r="F41" i="6" s="1"/>
  <c r="E16" i="6"/>
  <c r="E41" i="6" s="1"/>
  <c r="D16" i="6"/>
  <c r="C16" i="6"/>
  <c r="C41" i="6" s="1"/>
  <c r="B16" i="6"/>
  <c r="B41" i="6" s="1"/>
  <c r="B70" i="6" s="1"/>
  <c r="G15" i="6"/>
  <c r="D15" i="6"/>
  <c r="G14" i="6"/>
  <c r="D14" i="6"/>
  <c r="G13" i="6"/>
  <c r="D13" i="6"/>
  <c r="G12" i="6"/>
  <c r="D12" i="6"/>
  <c r="G11" i="6"/>
  <c r="D11" i="6"/>
  <c r="G10" i="6"/>
  <c r="D10" i="6"/>
  <c r="G9" i="6"/>
  <c r="G41" i="6" s="1"/>
  <c r="D9" i="6"/>
  <c r="D41" i="6" s="1"/>
  <c r="D70" i="6" s="1"/>
  <c r="G42" i="6" l="1"/>
  <c r="C70" i="6"/>
  <c r="E70" i="6"/>
  <c r="F65" i="6"/>
  <c r="G65" i="6" s="1"/>
  <c r="G70" i="6" s="1"/>
  <c r="F70" i="6" l="1"/>
  <c r="D72" i="5" l="1"/>
  <c r="D74" i="5" s="1"/>
  <c r="B72" i="5"/>
  <c r="B74" i="5" s="1"/>
  <c r="D64" i="5"/>
  <c r="C64" i="5"/>
  <c r="C72" i="5" s="1"/>
  <c r="C74" i="5" s="1"/>
  <c r="B64" i="5"/>
  <c r="D49" i="5"/>
  <c r="D57" i="5" s="1"/>
  <c r="D59" i="5" s="1"/>
  <c r="C49" i="5"/>
  <c r="C57" i="5" s="1"/>
  <c r="C59" i="5" s="1"/>
  <c r="B49" i="5"/>
  <c r="B57" i="5" s="1"/>
  <c r="B59" i="5" s="1"/>
  <c r="D40" i="5"/>
  <c r="C40" i="5"/>
  <c r="B40" i="5"/>
  <c r="D37" i="5"/>
  <c r="D44" i="5" s="1"/>
  <c r="D11" i="5" s="1"/>
  <c r="D8" i="5" s="1"/>
  <c r="D21" i="5" s="1"/>
  <c r="D23" i="5" s="1"/>
  <c r="D25" i="5" s="1"/>
  <c r="C37" i="5"/>
  <c r="C44" i="5" s="1"/>
  <c r="C11" i="5" s="1"/>
  <c r="C8" i="5" s="1"/>
  <c r="C21" i="5" s="1"/>
  <c r="C23" i="5" s="1"/>
  <c r="C25" i="5" s="1"/>
  <c r="C33" i="5" s="1"/>
  <c r="B37" i="5"/>
  <c r="B44" i="5" s="1"/>
  <c r="B11" i="5" s="1"/>
  <c r="B8" i="5" s="1"/>
  <c r="B21" i="5" s="1"/>
  <c r="B23" i="5" s="1"/>
  <c r="B25" i="5" s="1"/>
  <c r="D29" i="5"/>
  <c r="C29" i="5"/>
  <c r="B29" i="5"/>
  <c r="D17" i="5"/>
  <c r="C17" i="5"/>
  <c r="D13" i="5"/>
  <c r="C13" i="5"/>
  <c r="B13" i="5"/>
  <c r="B33" i="5" l="1"/>
  <c r="D33" i="5"/>
  <c r="K14" i="4" l="1"/>
  <c r="J14" i="4"/>
  <c r="I14" i="4"/>
  <c r="H14" i="4"/>
  <c r="G14" i="4"/>
  <c r="E14" i="4"/>
  <c r="K8" i="4"/>
  <c r="K20" i="4" s="1"/>
  <c r="J8" i="4"/>
  <c r="J20" i="4" s="1"/>
  <c r="I8" i="4"/>
  <c r="I20" i="4" s="1"/>
  <c r="H8" i="4"/>
  <c r="H20" i="4" s="1"/>
  <c r="G8" i="4"/>
  <c r="G20" i="4" s="1"/>
  <c r="E8" i="4"/>
  <c r="E20" i="4" s="1"/>
  <c r="F41" i="3" l="1"/>
  <c r="E41" i="3"/>
  <c r="D41" i="3"/>
  <c r="C41" i="3"/>
  <c r="B41" i="3"/>
  <c r="F30" i="3"/>
  <c r="F29" i="3"/>
  <c r="F28" i="3"/>
  <c r="H27" i="3"/>
  <c r="G27" i="3"/>
  <c r="F27" i="3"/>
  <c r="E27" i="3"/>
  <c r="D27" i="3"/>
  <c r="C27" i="3"/>
  <c r="B27" i="3"/>
  <c r="F25" i="3"/>
  <c r="F24" i="3"/>
  <c r="F23" i="3"/>
  <c r="H22" i="3"/>
  <c r="G22" i="3"/>
  <c r="F22" i="3"/>
  <c r="E22" i="3"/>
  <c r="D22" i="3"/>
  <c r="C22" i="3"/>
  <c r="B22" i="3"/>
  <c r="F16" i="3"/>
  <c r="F15" i="3"/>
  <c r="F14" i="3"/>
  <c r="H13" i="3"/>
  <c r="G13" i="3"/>
  <c r="E13" i="3"/>
  <c r="D13" i="3"/>
  <c r="C13" i="3"/>
  <c r="B13" i="3"/>
  <c r="F13" i="3" s="1"/>
  <c r="F12" i="3"/>
  <c r="F11" i="3"/>
  <c r="F10" i="3"/>
  <c r="H9" i="3"/>
  <c r="G9" i="3"/>
  <c r="G8" i="3" s="1"/>
  <c r="G20" i="3" s="1"/>
  <c r="E9" i="3"/>
  <c r="E8" i="3" s="1"/>
  <c r="E20" i="3" s="1"/>
  <c r="D9" i="3"/>
  <c r="C9" i="3"/>
  <c r="C8" i="3" s="1"/>
  <c r="C20" i="3" s="1"/>
  <c r="B9" i="3"/>
  <c r="F9" i="3" s="1"/>
  <c r="F8" i="3" s="1"/>
  <c r="F20" i="3" s="1"/>
  <c r="H8" i="3"/>
  <c r="H20" i="3" s="1"/>
  <c r="D8" i="3"/>
  <c r="D20" i="3" s="1"/>
  <c r="B8" i="3"/>
  <c r="B20" i="3" s="1"/>
  <c r="F75" i="2" l="1"/>
  <c r="E75" i="2"/>
  <c r="F68" i="2"/>
  <c r="E68" i="2"/>
  <c r="F63" i="2"/>
  <c r="F79" i="2" s="1"/>
  <c r="E63" i="2"/>
  <c r="E79" i="2" s="1"/>
  <c r="F57" i="2"/>
  <c r="E57" i="2"/>
  <c r="F42" i="2"/>
  <c r="E42" i="2"/>
  <c r="F38" i="2"/>
  <c r="E38" i="2"/>
  <c r="F31" i="2"/>
  <c r="E31" i="2"/>
  <c r="F27" i="2"/>
  <c r="E27" i="2"/>
  <c r="F23" i="2"/>
  <c r="E23" i="2"/>
  <c r="F19" i="2"/>
  <c r="E19" i="2"/>
  <c r="F9" i="2"/>
  <c r="F47" i="2" s="1"/>
  <c r="F59" i="2" s="1"/>
  <c r="F81" i="2" s="1"/>
  <c r="E9" i="2"/>
  <c r="E47" i="2" s="1"/>
  <c r="E59" i="2" s="1"/>
  <c r="E81" i="2" s="1"/>
  <c r="C60" i="2"/>
  <c r="B60" i="2"/>
  <c r="C41" i="2"/>
  <c r="B41" i="2"/>
  <c r="C38" i="2"/>
  <c r="B38" i="2"/>
  <c r="C31" i="2"/>
  <c r="B31" i="2"/>
  <c r="C25" i="2"/>
  <c r="B25" i="2"/>
  <c r="C17" i="2"/>
  <c r="B17" i="2"/>
  <c r="C9" i="2"/>
  <c r="C47" i="2" s="1"/>
  <c r="C62" i="2" s="1"/>
  <c r="B9" i="2"/>
  <c r="B47" i="2" s="1"/>
  <c r="B62" i="2" s="1"/>
  <c r="C6" i="19" l="1"/>
  <c r="D6" i="19" s="1"/>
  <c r="E6" i="19" s="1"/>
  <c r="F6" i="19" s="1"/>
  <c r="G6" i="19" s="1"/>
  <c r="C6" i="16"/>
  <c r="D6" i="16" s="1"/>
  <c r="E6" i="16" s="1"/>
  <c r="F6" i="16" s="1"/>
  <c r="G6" i="16" s="1"/>
  <c r="A4" i="4"/>
  <c r="A5" i="7" s="1"/>
  <c r="B6" i="3"/>
  <c r="F6" i="2"/>
  <c r="E6" i="2"/>
  <c r="A2" i="25"/>
  <c r="A2" i="22"/>
  <c r="A2" i="20"/>
  <c r="A2" i="19"/>
  <c r="A2" i="16"/>
  <c r="A5" i="10" l="1"/>
  <c r="A5" i="9"/>
  <c r="A5" i="8"/>
  <c r="A4" i="6"/>
  <c r="A4" i="5"/>
  <c r="A2" i="10" l="1"/>
  <c r="A2" i="9"/>
  <c r="A2" i="8"/>
  <c r="A2" i="7"/>
  <c r="A2" i="6"/>
  <c r="A2" i="5"/>
  <c r="A2" i="4"/>
  <c r="A2" i="3" l="1"/>
</calcChain>
</file>

<file path=xl/sharedStrings.xml><?xml version="1.0" encoding="utf-8"?>
<sst xmlns="http://schemas.openxmlformats.org/spreadsheetml/2006/main" count="831" uniqueCount="555">
  <si>
    <t>Formato 1 Estado de Situación Financiera Detallado - LDF</t>
  </si>
  <si>
    <t>Estado de Situación Financiera Detallado - LDF</t>
  </si>
  <si>
    <t>(PESOS)</t>
  </si>
  <si>
    <t xml:space="preserve">   Concepto</t>
  </si>
  <si>
    <t>31 de diciembre de 2025</t>
  </si>
  <si>
    <t>Concepto</t>
  </si>
  <si>
    <t>ACTIVO</t>
  </si>
  <si>
    <t>PASIVO</t>
  </si>
  <si>
    <t>Activo Circulante</t>
  </si>
  <si>
    <t>Pasivo Circulante</t>
  </si>
  <si>
    <t>a. Efectivo y Equivalentes (a=a1+a2+a3+a4+a5+a6+a7)</t>
  </si>
  <si>
    <t>a. Cuentas por Pagar a Corto Plazo (a=a1+a2+a3+a4+a5+a6+a7+a8+a9)</t>
  </si>
  <si>
    <t>a1) Efectivo</t>
  </si>
  <si>
    <t>a1) Servicios Personales por Pagar a Corto Plazo</t>
  </si>
  <si>
    <t>a2) Bancos/Tesorería</t>
  </si>
  <si>
    <t>a2) Proveedores por Pagar a Corto Plazo</t>
  </si>
  <si>
    <t>a3) Bancos/Dependencias y Otros</t>
  </si>
  <si>
    <t>a3) Contratistas por Obras Públicas por Pagar a Corto Plazo</t>
  </si>
  <si>
    <t>a4) Inversiones Temporales (Hasta 3 meses)</t>
  </si>
  <si>
    <t>a4) Participaciones y Aportaciones por Pagar a Corto Plazo</t>
  </si>
  <si>
    <t>a5) Fondos con Afectación Específica</t>
  </si>
  <si>
    <t>a5) Transferencias Otorgadas por Pagar a Corto Plazo</t>
  </si>
  <si>
    <t>a6) Depósitos de Fondos de Terceros en Garantía y/o Administración</t>
  </si>
  <si>
    <t>a6) Intereses, Comisiones y Otros Gastos de la Deuda Pública por Pagar a Corto Plazo</t>
  </si>
  <si>
    <t>a7) Otros Efectivos y Equivalentes</t>
  </si>
  <si>
    <t>a7) Retenciones y Contribuciones por Pagar a Corto Plazo</t>
  </si>
  <si>
    <t>b. Derechos a Recibir Efectivo o Equivalentes (b=b1+b2+b3+b4+b5+b6+b7)</t>
  </si>
  <si>
    <t>a8) Devoluciones de la Ley de Ingresos por Pagar a Corto Plazo</t>
  </si>
  <si>
    <t>b1) Inversiones Financieras de Corto Plazo</t>
  </si>
  <si>
    <t>a9) Otras Cuentas por Pagar a Corto Plazo</t>
  </si>
  <si>
    <t>b2) Cuentas por Cobrar a Corto Plazo</t>
  </si>
  <si>
    <t>b. Documentos por Pagar a Corto Plazo (b=b1+b2+b3)</t>
  </si>
  <si>
    <t>b3) Deudores Diversos por Cobrar a Corto Plazo</t>
  </si>
  <si>
    <t>b1) Documentos Comerciales por Pagar a Corto Plazo</t>
  </si>
  <si>
    <t>b4) Ingresos por Recuperar a Corto Plazo</t>
  </si>
  <si>
    <t>b2) Documentos con Contratistas por Obras Públicas por Pagar a Corto Plazo</t>
  </si>
  <si>
    <t>b5) Deudores por Anticipos de la Tesorería a Corto Plazo</t>
  </si>
  <si>
    <t>b3) Otros Documentos por Pagar a Corto Plazo</t>
  </si>
  <si>
    <t>b6) Préstamos Otorgados a Corto Plazo</t>
  </si>
  <si>
    <t>c. Porción a Corto Plazo de la Deuda Pública a Largo Plazo (c=c1+c2)</t>
  </si>
  <si>
    <t>b7) Otros Derechos a Recibir Efectivo o Equivalentes a Corto Plazo</t>
  </si>
  <si>
    <t>c1) Porción a Corto Plazo de la Deuda Pública</t>
  </si>
  <si>
    <t>c. Derechos a Recibir Bienes o Servicios (c=c1+c2+c3+c4+c5)</t>
  </si>
  <si>
    <t>c2) Porción a Corto Plazo de Arrendamiento Financiero</t>
  </si>
  <si>
    <t>c1) Anticipo a Proveedores por Adquisición de Bienes y Prestación de Servicios a Corto Plazo</t>
  </si>
  <si>
    <t>d. Títulos y Valores a Corto Plazo</t>
  </si>
  <si>
    <t>c2) Anticipo a Proveedores por Adquisición de Bienes Inmuebles y Muebles a Corto Plazo</t>
  </si>
  <si>
    <t>e. Pasivos Diferidos a Corto Plazo (e=e1+e2+e3)</t>
  </si>
  <si>
    <t>c3) Anticipo a Proveedores por Adquisición de Bienes Intangibles a Corto Plazo</t>
  </si>
  <si>
    <t>e1) Ingresos Cobrados por Adelantado a Corto Plazo</t>
  </si>
  <si>
    <t>c4) Anticipo a Contratistas por Obras Públicas a Corto Plazo</t>
  </si>
  <si>
    <t>e2) Intereses Cobrados por Adelantado a Corto Plazo</t>
  </si>
  <si>
    <t>c5) Otros Derechos a Recibir Bienes o Servicios a Corto Plazo</t>
  </si>
  <si>
    <t>e3) Otros Pasivos Diferidos a Corto Plazo</t>
  </si>
  <si>
    <t>d. Inventarios (d=d1+d2+d3+d4+d5)</t>
  </si>
  <si>
    <t>f. Fondos y Bienes de Terceros en Garantía y/o Administración a Corto Plazo (f=f1+f2+f3+f4+f5+f6)</t>
  </si>
  <si>
    <t>d1) Inventario de Mercancías para Venta</t>
  </si>
  <si>
    <t>f1) Fondos en Garantía a Corto Plazo</t>
  </si>
  <si>
    <t>d2) Inventario de Mercancías Terminadas</t>
  </si>
  <si>
    <t>f2) Fondos en Administración a Corto Plazo</t>
  </si>
  <si>
    <t>d3) Inventario de Mercancías en Proceso de Elaboración</t>
  </si>
  <si>
    <t>f3) Fondos Contingentes a Corto Plazo</t>
  </si>
  <si>
    <t>d4) Inventario de Materias Primas, Materiales y Suministros para Producción</t>
  </si>
  <si>
    <t>f4) Fondos de Fideicomisos, Mandatos y Contratos Análogos a Corto Plazo</t>
  </si>
  <si>
    <t>d5) Bienes en Tránsito</t>
  </si>
  <si>
    <t>f5) Otros Fondos de Terceros en Garantía y/o Administración a Corto Plazo</t>
  </si>
  <si>
    <t>e. Almacenes</t>
  </si>
  <si>
    <t>f6) Valores y Bienes en Garantía a Corto Plazo</t>
  </si>
  <si>
    <t>f. Estimación por Pérdida o Deterioro de Activos Circulantes (f=f1+f2)</t>
  </si>
  <si>
    <t>g. Provisiones a Corto Plazo (g=g1+g2+g3)</t>
  </si>
  <si>
    <t>f1) Estimaciones para Cuentas Incobrables por Derechos a Recibir Efectivo o Equivalentes</t>
  </si>
  <si>
    <t>g1) Provisión para Demandas y Juicios a Corto Plazo</t>
  </si>
  <si>
    <t>f2) Estimación por Deterioro de Inventarios</t>
  </si>
  <si>
    <t>g2) Provisión para Contingencias a Corto Plazo</t>
  </si>
  <si>
    <t>g. Otros Activos Circulantes (g=g1+g2+g3+g4)</t>
  </si>
  <si>
    <t>g3) Otras Provisiones a Corto Plazo</t>
  </si>
  <si>
    <t>g1) Valores en Garantía</t>
  </si>
  <si>
    <t>h. Otros Pasivos a Corto Plazo (h=h1+h2+h3)</t>
  </si>
  <si>
    <t>g2) Bienes en Garantía (excluye depósitos de fondos)</t>
  </si>
  <si>
    <t>h1) Ingresos por Clasificar</t>
  </si>
  <si>
    <t>g3) Bienes Derivados de Embargos, Decomisos, Aseguramientos y Dación en Pago</t>
  </si>
  <si>
    <t>h2) Recaudación por Participar</t>
  </si>
  <si>
    <t>g4) Adquisición con Fondos de Terceros</t>
  </si>
  <si>
    <t>h3) Otros Pasivos Circulantes</t>
  </si>
  <si>
    <t>IA. Total de Activos Circulantes (IA = a + b + c + d + e + f + g)</t>
  </si>
  <si>
    <t>IIA. Total de Pasivos Circulantes (IIA = a + b + c + d + e + f + g + h)</t>
  </si>
  <si>
    <t>Activo No Circulante</t>
  </si>
  <si>
    <t>Pasivo No Circulante</t>
  </si>
  <si>
    <t>a. Inversiones Financieras a Largo Plazo</t>
  </si>
  <si>
    <t>a. Cuentas por Pagar a Largo Plazo</t>
  </si>
  <si>
    <t xml:space="preserve">b. Derechos a Recibir Efectivo o Equivalentes a Largo Plazo </t>
  </si>
  <si>
    <t>b. Documentos por Pagar a Largo Plazo</t>
  </si>
  <si>
    <t xml:space="preserve">c. Bienes Inmuebles, Infraestructura y Construcciones en Proceso </t>
  </si>
  <si>
    <t>c. Deuda Pública a Largo Plazo</t>
  </si>
  <si>
    <t xml:space="preserve">d. Bienes Muebles </t>
  </si>
  <si>
    <t>d. Pasivos Diferidos a Largo Plazo</t>
  </si>
  <si>
    <t xml:space="preserve">e. Activos Intangibles </t>
  </si>
  <si>
    <t>e. Fondos y Bienes de Terceros en Garantía y/o en Administración a Largo Plazo</t>
  </si>
  <si>
    <t xml:space="preserve">f. Depreciación, Deterioro y Amortización Acumulada de Bienes </t>
  </si>
  <si>
    <t>f. Provisiones a Largo Plazo</t>
  </si>
  <si>
    <t>g. Activos Diferidos</t>
  </si>
  <si>
    <t>h. Estimación por Pérdida o Deterioro de Activos no Circulantes</t>
  </si>
  <si>
    <t>IIB. Total de Pasivos No Circulantes (IIB = a + b + c + d + e + f)</t>
  </si>
  <si>
    <t>i. Otros Activos no Circulantes</t>
  </si>
  <si>
    <t>II. Total del Pasivo (II = IIA + IIB)</t>
  </si>
  <si>
    <t>IB. Total de Activos No Circulantes (IB = a + b + c + d + e + f + g + h + i)</t>
  </si>
  <si>
    <t>HACIENDA PÚBLICA/PATRIMONIO</t>
  </si>
  <si>
    <t>I. Total del Activo (I = IA + IB)</t>
  </si>
  <si>
    <t>IIIA. Hacienda Pública/Patrimonio Contribuido (IIIA = a + b + c)</t>
  </si>
  <si>
    <t>a. Aportaciones</t>
  </si>
  <si>
    <t>b. Donaciones de Capital</t>
  </si>
  <si>
    <t>c. Actualización de la Hacienda Pública/Patrimonio</t>
  </si>
  <si>
    <t>IIIB. Hacienda Pública/Patrimonio Generado (IIIB = a + b + c + d + e)</t>
  </si>
  <si>
    <t>a. Resultado del Ejercicio (Ahorro/Desahorro)</t>
  </si>
  <si>
    <t>b. Resultados de Ejercicios Anteriores</t>
  </si>
  <si>
    <t>c. Revalúos</t>
  </si>
  <si>
    <t>d. Reservas</t>
  </si>
  <si>
    <t>e. Rectificaciones de Resultados de Ejercicios Anteriores</t>
  </si>
  <si>
    <t>IIIC. Exceso o Insuficiencia en la Actualización de la Hacienda Pública/Patrimonio (IIIC=a+b)</t>
  </si>
  <si>
    <t>a. Resultado por Posición Monetaria</t>
  </si>
  <si>
    <t>b. Resultado por Tenencia de Activos no Monetarios</t>
  </si>
  <si>
    <t>III. Total Hacienda Pública/Patrimonio (III = IIIA + IIIB + IIIC)</t>
  </si>
  <si>
    <t>IV. Total del Pasivo y Hacienda Pública/Patrimonio (IV = II + III)</t>
  </si>
  <si>
    <t>Formato 2 Informe Analítico de la Deuda Pública y Otros Pasivos - LDF</t>
  </si>
  <si>
    <t>Informe Analítico de la Deuda Pública y Otros Pasivos - LDF</t>
  </si>
  <si>
    <t>Denominación de la Deuda Pública y Otros Pasivos</t>
  </si>
  <si>
    <t>Disposiciones del Periodo</t>
  </si>
  <si>
    <t>Amortizaciones del Periodo</t>
  </si>
  <si>
    <t>Revaluaciones, Reclasificaciones y Otros Ajustes</t>
  </si>
  <si>
    <t>Saldo Final del Periodo</t>
  </si>
  <si>
    <t>Pago de Intereses del Periodo</t>
  </si>
  <si>
    <t>Pago de Comisiones y demás costos asociados durante el Periodo</t>
  </si>
  <si>
    <t>1. Deuda Pública (1=A+B)</t>
  </si>
  <si>
    <t>A. Corto Plazo (A=a1+a2+a3)</t>
  </si>
  <si>
    <t>a1) Instituciones de Crédito</t>
  </si>
  <si>
    <t>a2) Títulos y Valores</t>
  </si>
  <si>
    <t>a3) Arrendamientos Financieros</t>
  </si>
  <si>
    <t>B. Largo Plazo (B=b1+b2+b3)</t>
  </si>
  <si>
    <t>b1) Instituciones de Crédito</t>
  </si>
  <si>
    <t>b2) Títulos y Valores</t>
  </si>
  <si>
    <t>b3) Arrendamientos Financieros</t>
  </si>
  <si>
    <t xml:space="preserve">2. Otros Pasivos </t>
  </si>
  <si>
    <t>3. Total de la Deuda Pública y Otros Pasivos (3=1+2)</t>
  </si>
  <si>
    <r>
      <t xml:space="preserve">4. Deuda Contingente </t>
    </r>
    <r>
      <rPr>
        <b/>
        <vertAlign val="superscript"/>
        <sz val="11"/>
        <color theme="1"/>
        <rFont val="Calibri"/>
        <family val="2"/>
        <scheme val="minor"/>
      </rPr>
      <t>1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</si>
  <si>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Deuda Contingente 1</t>
  </si>
  <si>
    <t>B. Deuda Contingente 2</t>
  </si>
  <si>
    <t>C. Deuda Contingente XX</t>
  </si>
  <si>
    <r>
      <t xml:space="preserve">5. Valor de Instrumentos Bono Cupón Cero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(Informativo)</t>
    </r>
  </si>
  <si>
    <t>A. Instrumento Bono Cupón Cero 1</t>
  </si>
  <si>
    <t>B. Instrumento Bono Cupón Cero 2</t>
  </si>
  <si>
    <t>C. Instrumento Bono Cupón Cero XX</t>
  </si>
  <si>
    <t>*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</si>
  <si>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 Se refiere a cualquier Financiamiento sin fuente o garantía de pago definida, que sea asumida de manera solidaria o subsidiaria por las Entidades Federativas con sus Municipios, organismos descentralizados y empresas de participación estatal mayoritaria y fideicomisos, locales o municipales, y por los Municipios con sus respectivos organismos descentralizados y empresas de participación municipal mayoritaria.
</t>
    </r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 Se refiere al valor del Bono Cupón Cero que respalda el pago de los créditos asociados al mismo (Activo).</t>
    </r>
  </si>
  <si>
    <t>Obligaciones a Corto Plazo (k)</t>
  </si>
  <si>
    <t>Monto Contratado (l)</t>
  </si>
  <si>
    <t>Plazo Pactado (m)</t>
  </si>
  <si>
    <t>Tasa de Interés (n)</t>
  </si>
  <si>
    <t>Comisiones y Costos Relacionados (o)</t>
  </si>
  <si>
    <t>Tasa Efectiva (p)</t>
  </si>
  <si>
    <t>6. Obligaciones a Corto Plazo (Informativo)</t>
  </si>
  <si>
    <t>A. Crédito 1</t>
  </si>
  <si>
    <t>B. Crédito 2</t>
  </si>
  <si>
    <t>C. Crédito XX</t>
  </si>
  <si>
    <t>Formato 3 Informe Analítico de Obligaciones Diferentes de Financiamientos - LDF</t>
  </si>
  <si>
    <t>Informe Analítico de Obligaciones Diferentes de Financiamientos – LDF</t>
  </si>
  <si>
    <t>Denominación de las Obligaciones Diferentes de Financiamiento</t>
  </si>
  <si>
    <t>Fecha del Contrato</t>
  </si>
  <si>
    <t>Fecha de inicio de operación del proyecto</t>
  </si>
  <si>
    <t>Fecha de vencimiento</t>
  </si>
  <si>
    <t>Monto de la inversión pactado</t>
  </si>
  <si>
    <t>Plazo pactado</t>
  </si>
  <si>
    <t>Monto promedio mensual del pago de la contraprestación</t>
  </si>
  <si>
    <t>Monto promedio mensual del pago de la contraprestación correspondiente al pago de inversión</t>
  </si>
  <si>
    <t>Monto pagado de la 
inversión al XX de 
XXXX de 20XN_x000D_</t>
  </si>
  <si>
    <t>Monto pagado 
de la inversión 
actualizado al 
XX de XXXX de 
20XN</t>
  </si>
  <si>
    <t>Saldo pendiente 
por pagar de la 
inversión al XX 
de XXXX de 
20XN</t>
  </si>
  <si>
    <t>A. Asociaciones Público Privadas (APP’s) (A=a+b+c+d)</t>
  </si>
  <si>
    <t>a) APP 1</t>
  </si>
  <si>
    <t>b) APP 2</t>
  </si>
  <si>
    <t>c) APP 3</t>
  </si>
  <si>
    <t>d) APP XX</t>
  </si>
  <si>
    <t>B. Otros Instrumentos (B=a+b+c+d)</t>
  </si>
  <si>
    <t>a) Otro Instrumento 1</t>
  </si>
  <si>
    <t>b) Otro Instrumento 2</t>
  </si>
  <si>
    <t>c) Otro Instrumento 3</t>
  </si>
  <si>
    <t>d) Otro Instrumento XX</t>
  </si>
  <si>
    <t>C. Total de Obligaciones Diferentes de Financiamiento (C=A+B)</t>
  </si>
  <si>
    <t>Formato 4 Balance Presupuestario - LDF</t>
  </si>
  <si>
    <t>Balance Presupuestario - LDF</t>
  </si>
  <si>
    <t>Estimado/
Aprobado</t>
  </si>
  <si>
    <t>Devengado</t>
  </si>
  <si>
    <t>Recaudado/
Pagado</t>
  </si>
  <si>
    <t>A. Ingresos Totales (A = A1+A2+A3)</t>
  </si>
  <si>
    <t>A1. Ingresos de Libre Disposición</t>
  </si>
  <si>
    <t>A2. Transferencias Federales Etiquetadas</t>
  </si>
  <si>
    <t>A3. Financiamiento Neto</t>
  </si>
  <si>
    <t>B. Egresos Presupuestarios1 (B = B1+B2)</t>
  </si>
  <si>
    <t>B1. Gasto No Etiquetado (sin incluir Amortización de la Deuda Pública)</t>
  </si>
  <si>
    <t xml:space="preserve">B2. Gasto Etiquetado (sin incluir Amortización de la Deuda Pública) </t>
  </si>
  <si>
    <t>C. Remanentes del Ejercicio Anterior ( C = C1 + C2 )</t>
  </si>
  <si>
    <t>C1. Remanentes de Ingresos de Libre Disposición aplicados en el periodo</t>
  </si>
  <si>
    <t>C2. Remanentes de Transferencias Federales Etiquetadas aplicados en el periodo</t>
  </si>
  <si>
    <t xml:space="preserve">I. Balance Presupuestario (I = A – B + C)  </t>
  </si>
  <si>
    <t>II. Balance Presupuestario sin Financiamiento Neto (II = I - A3)</t>
  </si>
  <si>
    <t>III. Balance Presupuestario sin Financiamiento Neto y sin Remanentes del Ejercicio Anterior (III= II - C)</t>
  </si>
  <si>
    <t>Aprobado</t>
  </si>
  <si>
    <t>Pagado</t>
  </si>
  <si>
    <t>E. Intereses, Comisiones y Gastos de la Deuda (E = E1+E2)</t>
  </si>
  <si>
    <t>E1. Intereses, Comisiones y Gastos de la Deuda con Gasto No Etiquetado</t>
  </si>
  <si>
    <t>E2. Intereses, Comisiones y Gastos de la Deuda con Gasto Etiquetado</t>
  </si>
  <si>
    <t>IV. Balance Primario (IV = III + E)</t>
  </si>
  <si>
    <t>F. Financiamiento (F = F1 + F2)</t>
  </si>
  <si>
    <t>F1. Financiamiento con Fuente de Pago de Ingresos de Libre Disposición</t>
  </si>
  <si>
    <t>F2. Financiamiento con Fuente de Pago de Transferencias Federales Etiquetadas</t>
  </si>
  <si>
    <t>G. Amortización de la Deuda (G = G1 + G2)</t>
  </si>
  <si>
    <t>G1. Amortización de la Deuda Pública con Gasto No Etiquetado</t>
  </si>
  <si>
    <t>G2. Amortización de la Deuda Pública con Gasto Etiquetado</t>
  </si>
  <si>
    <t>A3. Financiamiento Neto (A3 = F – G )</t>
  </si>
  <si>
    <t xml:space="preserve">A1. Ingresos de Libre Disposición </t>
  </si>
  <si>
    <t>A3.1 Financiamiento Neto con Fuente de Pago de Ingresos de Libre Disposición (A3.1 = F1 – G1)</t>
  </si>
  <si>
    <t>V. Balance Presupuestario de Recursos Disponibles (V = A1 + A3.1 – B 1 + C1)</t>
  </si>
  <si>
    <t>VI. Balance Presupuestario de Recursos Disponibles sin Financiamiento Neto (VI = V – A3.1)</t>
  </si>
  <si>
    <t>A3.2 Financiamiento Neto con Fuente de Pago de Transferencias Federales Etiquetadas (A3.2 = F2 – G2)</t>
  </si>
  <si>
    <t>B2. Gasto Etiquetado (sin incluir Amortización de la Deuda Pública)</t>
  </si>
  <si>
    <t>VII. Balance Presupuestario de Recursos Etiquetados (VII = A2 + A3.2 – B2 + C2)</t>
  </si>
  <si>
    <t>VIII. Balance Presupuestario de Recursos Etiquetados sin Financiamiento Neto (VIII = VII – A3.2)</t>
  </si>
  <si>
    <t>Formato 5 Estado Analítico de Ingresos Detallado - LDF</t>
  </si>
  <si>
    <t>Estado Analítico de Ingresos Detallado - LDF</t>
  </si>
  <si>
    <t>Ingreso</t>
  </si>
  <si>
    <t>Diferencia</t>
  </si>
  <si>
    <t>Estimado</t>
  </si>
  <si>
    <t>Ampliaciones/ (Reducciones)</t>
  </si>
  <si>
    <t>Modificado</t>
  </si>
  <si>
    <t>Recaudado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</si>
  <si>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</si>
  <si>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</si>
  <si>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</si>
  <si>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</si>
  <si>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</si>
  <si>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</si>
  <si>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</si>
  <si>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 de Bienes y Prestación de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</si>
  <si>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</si>
  <si>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</si>
  <si>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</si>
  <si>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</si>
  <si>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</si>
  <si>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</si>
  <si>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</si>
  <si>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</si>
  <si>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</si>
  <si>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</si>
  <si>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</si>
  <si>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</si>
  <si>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</si>
  <si>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</si>
  <si>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</si>
  <si>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</si>
  <si>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</si>
  <si>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</si>
  <si>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 y Asignaciones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</si>
  <si>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</si>
  <si>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</si>
  <si>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</si>
  <si>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</si>
  <si>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</si>
  <si>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</si>
  <si>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</si>
  <si>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</si>
  <si>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</si>
  <si>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</si>
  <si>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</si>
  <si>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</si>
  <si>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</si>
  <si>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</si>
  <si>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</si>
  <si>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</si>
  <si>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</si>
  <si>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</si>
  <si>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</si>
  <si>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</si>
  <si>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</si>
  <si>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</si>
  <si>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</si>
  <si>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</si>
  <si>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</si>
  <si>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Asignaciones,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</si>
  <si>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</si>
  <si>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</si>
  <si>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</si>
  <si>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</si>
  <si>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</si>
  <si>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</si>
  <si>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</si>
  <si>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</si>
  <si>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</si>
  <si>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t>Formato 6 a) Estado Analítico del Ejercicio del Presupuesto de Egresos Detallado - LDF 
                       (Clasificación por Objeto del Gasto)</t>
  </si>
  <si>
    <t>Estado Analítico del Ejercicio del Presupuesto de Egresos Detallado - LDF</t>
  </si>
  <si>
    <t xml:space="preserve">Clasificación por Objeto del Gasto (Capítulo y Concepto) </t>
  </si>
  <si>
    <t>Egresos</t>
  </si>
  <si>
    <t>Subejercicio</t>
  </si>
  <si>
    <t xml:space="preserve">Ampliaciones/ (Reducciones) </t>
  </si>
  <si>
    <t xml:space="preserve">Modificado </t>
  </si>
  <si>
    <t xml:space="preserve">Pagado </t>
  </si>
  <si>
    <t>I. Gasto No Etiquetado (I=A+B+C+D+E+F+G+H+I)</t>
  </si>
  <si>
    <t>A. Servicios Personales (A=a1+a2+a3+a4+a5+a6+a7)</t>
  </si>
  <si>
    <t>a1) Remuneraciones al Personal de Carácter Permanente</t>
  </si>
  <si>
    <t>a2) Remuneraciones al Personal de Carácter Transitorio</t>
  </si>
  <si>
    <t>a3) Remuneraciones Adicionales y Especiales</t>
  </si>
  <si>
    <t>a4) Seguridad Social</t>
  </si>
  <si>
    <t>a5) Otras Prestaciones Sociales y Económicas</t>
  </si>
  <si>
    <t>a6) Previsiones</t>
  </si>
  <si>
    <t>a7) Pago de Estímulos a Servidores Públicos</t>
  </si>
  <si>
    <t>B. Materiales y Suministros (B=b1+b2+b3+b4+b5+b6+b7+b8+b9)</t>
  </si>
  <si>
    <t>b1) Materiales de Administración, Emisión de Documentos y Artículos Oficiales</t>
  </si>
  <si>
    <t>b2) Alimentos y Utensilios</t>
  </si>
  <si>
    <t>b3) Materias Primas y Materiales de Producción y Comercialización</t>
  </si>
  <si>
    <t>b4) Materiales y Artículos de Construcción y de Reparación</t>
  </si>
  <si>
    <t>b5) Productos Químicos, Farmacéuticos y de Laboratorio</t>
  </si>
  <si>
    <t>b6) Combustibles, Lubricantes y Aditivos</t>
  </si>
  <si>
    <t>b7) Vestuario, Blancos, Prendas de Protección y Artículos Deportivos</t>
  </si>
  <si>
    <t>b8) Materiales y Suministros Para Seguridad</t>
  </si>
  <si>
    <t>b9) Herramientas, Refacciones y Accesorios Menores</t>
  </si>
  <si>
    <t>C. Servicios Generales (C=c1+c2+c3+c4+c5+c6+c7+c8+c9)</t>
  </si>
  <si>
    <t>c1) Servicios Básicos</t>
  </si>
  <si>
    <t>c2) Servicios de Arrendamiento</t>
  </si>
  <si>
    <t>c3) Servicios Profesionales, Científicos, Técnicos y Otros Servicios</t>
  </si>
  <si>
    <t>c4) Servicios Financieros, Bancarios y Comerciales</t>
  </si>
  <si>
    <t>c5) Servicios de Instalación, Reparación, Mantenimiento y Conservación</t>
  </si>
  <si>
    <t>c6) Servicios de Comunicación Social y Publicidad</t>
  </si>
  <si>
    <t>c7) Servicios de Traslado y Viáticos</t>
  </si>
  <si>
    <t>c8) Servicios Oficiales</t>
  </si>
  <si>
    <t>c9) Otros Servicios Generales</t>
  </si>
  <si>
    <t>D. Transferencias, Asignaciones, Subsidios y Otras Ayudas (D=d1+d2+d3+d4+d5+d6+d7+d8+d9)</t>
  </si>
  <si>
    <t>d1) Transferencias Internas y Asignaciones al Sector Público</t>
  </si>
  <si>
    <t>d2) Transferencias al Resto del Sector Público</t>
  </si>
  <si>
    <t>d3) Subsidios y Subvenciones</t>
  </si>
  <si>
    <t>d4) Ayudas Sociales</t>
  </si>
  <si>
    <t>d5) Pensiones y Jubilaciones</t>
  </si>
  <si>
    <t>d6) Transferencias a Fideicomisos, Mandatos y Otros Análogos</t>
  </si>
  <si>
    <t>d7) Transferencias a la Seguridad Social</t>
  </si>
  <si>
    <t>d8) Donativos</t>
  </si>
  <si>
    <t>d9) Transferencias al Exterior</t>
  </si>
  <si>
    <t>E. Bienes Muebles, Inmuebles e Intangibles (E=e1+e2+e3+e4+e5+e6+e7+e8+e9)</t>
  </si>
  <si>
    <t>e1) Mobiliario y Equipo de Administración</t>
  </si>
  <si>
    <t>e2) Mobiliario y Equipo Educacional y Recreativo</t>
  </si>
  <si>
    <t>e3) Equipo e Instrumental Médico y de Laboratorio</t>
  </si>
  <si>
    <t>e4) Vehículos y Equipo de Transporte</t>
  </si>
  <si>
    <t>e5) Equipo de Defensa y Seguridad</t>
  </si>
  <si>
    <t>e6) Maquinaria, Otros Equipos y Herramientas</t>
  </si>
  <si>
    <t>e7) Activos Biológicos</t>
  </si>
  <si>
    <t>e8) Bienes Inmuebles</t>
  </si>
  <si>
    <t>e9) Activos Intangibles</t>
  </si>
  <si>
    <t>F. Inversión Pública (F=f1+f2+f3)</t>
  </si>
  <si>
    <t>f1) Obra Pública en Bienes de Dominio Público</t>
  </si>
  <si>
    <t>f2) Obra Pública en Bienes Propios</t>
  </si>
  <si>
    <t>f3) Proyectos Productivos y Acciones de Fomento</t>
  </si>
  <si>
    <t>G. Inversiones Financieras y Otras Provisiones (G=g1+g2+g3+g4+g5+g6+g7)</t>
  </si>
  <si>
    <t>g1) Inversiones Para el Fomento de Actividades Productivas</t>
  </si>
  <si>
    <t>g2) Acciones y Participaciones de Capital</t>
  </si>
  <si>
    <t>g3) Compra de Títulos y Valores</t>
  </si>
  <si>
    <t>g4) Concesión de Préstamos</t>
  </si>
  <si>
    <t>g5) Inversiones en Fideicomisos, Mandatos y Otros Análogos</t>
  </si>
  <si>
    <t xml:space="preserve">          Fideicomiso de Desastres Naturales (Informativo)</t>
  </si>
  <si>
    <t>g6) Otras Inversiones Financieras</t>
  </si>
  <si>
    <t>g7) Provisiones para Contingencias y Otras Erogaciones Especiales</t>
  </si>
  <si>
    <t>H. Participaciones y Aportaciones (H=h1+h2+h3)</t>
  </si>
  <si>
    <t>h1) Participaciones</t>
  </si>
  <si>
    <t>h2) Aportaciones</t>
  </si>
  <si>
    <t>h3) Convenios</t>
  </si>
  <si>
    <t>I. Deuda Pública (I=i1+i2+i3+i4+i5+i6+i7)</t>
  </si>
  <si>
    <t>i1) Amortización de la Deuda Pública</t>
  </si>
  <si>
    <t>i2) Intereses de la Deuda Pública</t>
  </si>
  <si>
    <t>i3) Comisiones de la Deuda Pública</t>
  </si>
  <si>
    <t>i4) Gastos de la Deuda Pública</t>
  </si>
  <si>
    <t>i5) Costo por Coberturas</t>
  </si>
  <si>
    <t>i6) Apoyos Financieros</t>
  </si>
  <si>
    <t>i7) Adeudos de Ejercicios Fiscales Anteriores (ADEFAS)</t>
  </si>
  <si>
    <t>II. Gasto Etiquetado (II=A+B+C+D+E+F+G+H+I)</t>
  </si>
  <si>
    <t>III. Total de Egresos (III = I + II)</t>
  </si>
  <si>
    <t>Formato 6 b) Estado Analítico del Ejercicio del Presupuesto de Egresos Detallado - LDF 
                        (Clasificación Administrativa)</t>
  </si>
  <si>
    <t>Clasificación Administrativa</t>
  </si>
  <si>
    <t>I. Gasto No Etiquetado (I=A+B+C+D+E+F+G+H)</t>
  </si>
  <si>
    <t>A. Dependencia o Unidad Administrativa 1</t>
  </si>
  <si>
    <t>B. Dependencia o Unidad Administrativa 2</t>
  </si>
  <si>
    <t>C. Dependencia o Unidad Administrativa 3</t>
  </si>
  <si>
    <t>D. Dependencia o Unidad Administrativa 4</t>
  </si>
  <si>
    <t>E. Dependencia o Unidad Administrativa 5</t>
  </si>
  <si>
    <t>F. Dependencia o Unidad Administrativa 6</t>
  </si>
  <si>
    <t>G. Dependencia o Unidad Administrativa 7</t>
  </si>
  <si>
    <t>H. Dependencia o Unidad Administrativa xx</t>
  </si>
  <si>
    <t>II. Gasto Etiquetado (II=A+B+C+D+E+F+G+H)</t>
  </si>
  <si>
    <t>Formato 6 c) Estado Analítico del Ejercicio del Presupuesto de Egresos Detallado -LDF 
                       (Clasificación Funcional)</t>
  </si>
  <si>
    <t>Clasificación Funcional (Finalidad y Función)</t>
  </si>
  <si>
    <t>Ampliaciones / (Reducciones)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</si>
  <si>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</si>
  <si>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</si>
  <si>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</si>
  <si>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</si>
  <si>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</si>
  <si>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</si>
  <si>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</si>
  <si>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</si>
  <si>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</si>
  <si>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</si>
  <si>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</si>
  <si>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</si>
  <si>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</si>
  <si>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</si>
  <si>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</si>
  <si>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</si>
  <si>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</si>
  <si>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</si>
  <si>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</si>
  <si>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</si>
  <si>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</si>
  <si>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</si>
  <si>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</si>
  <si>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</si>
  <si>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</si>
  <si>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</si>
  <si>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</si>
  <si>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</si>
  <si>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</si>
  <si>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Pública / Costo Financiero de la Deuda</t>
  </si>
  <si>
    <t>d2) Transferencias, Participaciones y Aportaciones Entre Diferentes Niveles y Órdenes de Gobierno</t>
  </si>
  <si>
    <t>d3) Saneamiento del Sistema Financiero</t>
  </si>
  <si>
    <t>d4) Adeudos de Ejercicios Fiscales Anteriores</t>
  </si>
  <si>
    <t>II. Gasto Etiquetado (II=A+B+C+D)</t>
  </si>
  <si>
    <t>Formato 6 d) Estado Analítico del Ejercicio del Presupuesto de Egresos Detallado  - LDF
                        (Clasificación de Servicios Personales por Categoría)</t>
  </si>
  <si>
    <t>Clasificación de Servicios Personales por Categoría</t>
  </si>
  <si>
    <t>I. Gasto No Etiquetado (I=A+B+C+D+E+F)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</si>
  <si>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</si>
  <si>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</si>
  <si>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</si>
  <si>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</si>
  <si>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</si>
  <si>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</si>
  <si>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(E=e1+e2)</t>
  </si>
  <si>
    <t>e1) Nombre del Programa o Ley 1</t>
  </si>
  <si>
    <t>e2) Nombre del Programa o Ley 2</t>
  </si>
  <si>
    <t>F. Sentencias laborales definitivas</t>
  </si>
  <si>
    <t>II. Gasto Etiquetado (II=A+B+C+D+E+F)</t>
  </si>
  <si>
    <t>III. Total del Gasto en Servicios Personales (III = I + II)</t>
  </si>
  <si>
    <t>Formato 7 a) Proyecciones de Ingresos - LDF</t>
  </si>
  <si>
    <t>Proyecciones de Ingresos - LDF</t>
  </si>
  <si>
    <t>(CIFRAS NOMINALES)</t>
  </si>
  <si>
    <t>1.   Ingresos de Libre Disposición (1=A+B+C+D+E+F+G+H+I+J+K+L)</t>
  </si>
  <si>
    <t>A.     Impuestos</t>
  </si>
  <si>
    <t>B.     Cuotas y Aportaciones de Seguridad Social</t>
  </si>
  <si>
    <t>C.    Contribuciones de Mejoras</t>
  </si>
  <si>
    <t>D.    Derechos</t>
  </si>
  <si>
    <t>E.     Productos</t>
  </si>
  <si>
    <t>F.     Aprovechamientos</t>
  </si>
  <si>
    <t>G.    Ingresos por Venta de Bienes y Prestación de Servicios</t>
  </si>
  <si>
    <t>H.    Participaciones</t>
  </si>
  <si>
    <t>I.      Incentivos Derivados de la Colaboración Fiscal</t>
  </si>
  <si>
    <t>J.     Transferencias y Asignaciones</t>
  </si>
  <si>
    <t>K.     Convenios</t>
  </si>
  <si>
    <t>L.     Otros Ingresos de Libre Disposición</t>
  </si>
  <si>
    <t/>
  </si>
  <si>
    <t>2.   Transferencias Federales Etiquetadas (2=A+B+C+D+E)</t>
  </si>
  <si>
    <t>A.     Aportaciones</t>
  </si>
  <si>
    <t>B.     Convenios</t>
  </si>
  <si>
    <t>C.    Fondos Distintos de Aportaciones</t>
  </si>
  <si>
    <t>D.    Transferencias, Asignaciones, Subsidios y Subvenciones, y Pensiones y Jubilaciones</t>
  </si>
  <si>
    <t>E.     Otras Transferencias Federales Etiquetadas</t>
  </si>
  <si>
    <t>3.   Ingresos Derivados de Financiamientos (3=A)</t>
  </si>
  <si>
    <t>A.     Ingresos Derivados de Financiamientos</t>
  </si>
  <si>
    <t>4.   Total de Ingresos Proyectados (4=1+2+3)</t>
  </si>
  <si>
    <t>1. Ingresos Derivados de Financiamientos con Fuente de Pago de Recursos de Libre Disposición</t>
  </si>
  <si>
    <t>3. Ingresos Derivados de Financiamiento (3 = 1 + 2)</t>
  </si>
  <si>
    <t>Formato 7 b) Proyecciones de Egresos - LDF</t>
  </si>
  <si>
    <t>Proyecciones de Egresos - LDF</t>
  </si>
  <si>
    <t>1. Gasto No Etiquetado (1=A+B+C+D+E+F+G+H+I)</t>
  </si>
  <si>
    <t>A.     Servicios Personales</t>
  </si>
  <si>
    <t>B.     Materiales y Suministros</t>
  </si>
  <si>
    <t>C.    Servicios Generales</t>
  </si>
  <si>
    <t>D.    Transferencias, Asignaciones, Subsidios y Otras Ayudas</t>
  </si>
  <si>
    <t>E.     Bienes Muebles, Inmuebles e Intangibles</t>
  </si>
  <si>
    <t>F.     Inversión Pública</t>
  </si>
  <si>
    <t>G.    Inversiones Financieras y Otras Provisiones</t>
  </si>
  <si>
    <t xml:space="preserve">H.    Participaciones y Aportaciones </t>
  </si>
  <si>
    <t>I.      Deuda Pública</t>
  </si>
  <si>
    <t>2. Gasto Etiquetado (2=A+B+C+D+E+F+G+H+I)</t>
  </si>
  <si>
    <t>H.    Participaciones y Aportaciones</t>
  </si>
  <si>
    <t>3. Total de Egresos Proyectados (3 = 1 + 2)</t>
  </si>
  <si>
    <t>Formato 7 c) Resultados de Ingresos - LDF</t>
  </si>
  <si>
    <t>Resultados de Ingresos - LDF</t>
  </si>
  <si>
    <t>1. Ingresos de Libre Disposición (1=A+B+C+D+E+F+G+H+I+J+K+L)</t>
  </si>
  <si>
    <t>2. Transferencias Federales Etiquetadas (2=A+B+C+D+E)</t>
  </si>
  <si>
    <t>3. Ingresos Derivados de Financiamientos (3=A)</t>
  </si>
  <si>
    <t>4. Total de Resultados de Ingresos (4=1+2+3)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</si>
  <si>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 los egresos totales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</si>
  <si>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 xml:space="preserve">. Los importes corresponden a los egresos devengados al cierre trimestral más reciente disponible y estimados para el resto del ejercicio. </t>
    </r>
  </si>
  <si>
    <t>Formato 7 d) Resultados de Egresos - LDF</t>
  </si>
  <si>
    <t>Resultados de Egresos - LDF</t>
  </si>
  <si>
    <t>Formato 8) Informe sobre Estudios Actuariales – LDF</t>
  </si>
  <si>
    <t>Informe sobre Estudios Actuariales - LDF</t>
  </si>
  <si>
    <t>Pensiones y jubilaciones</t>
  </si>
  <si>
    <t>Salud</t>
  </si>
  <si>
    <t>Riesgos de trabajo</t>
  </si>
  <si>
    <t>Invalidez y vida</t>
  </si>
  <si>
    <t>Otras prestaciones sociales</t>
  </si>
  <si>
    <t>Tipo de Sistema</t>
  </si>
  <si>
    <t>Prestación laboral o Fondo general para trabajadores del estado o municipio</t>
  </si>
  <si>
    <t>Beneficio definido, Contribución definida o Mixto</t>
  </si>
  <si>
    <t>Población afiliada</t>
  </si>
  <si>
    <t>Activos</t>
  </si>
  <si>
    <t>Edad máxima</t>
  </si>
  <si>
    <t>Edad mínima</t>
  </si>
  <si>
    <t>Edad promedio</t>
  </si>
  <si>
    <t>Pensionados y Jubilados</t>
  </si>
  <si>
    <t>Beneficiarios</t>
  </si>
  <si>
    <t>Promedio de años de servicio (trabajadores activos)</t>
  </si>
  <si>
    <t>Aportación individual al plan de pensión como % del salario</t>
  </si>
  <si>
    <t>Aportación del ente público al plan de pensión como % del salario</t>
  </si>
  <si>
    <t>Crecimiento esperado de los pensionados y jubilados (como %)</t>
  </si>
  <si>
    <t>Crecimiento esperado de los activos (como %)</t>
  </si>
  <si>
    <t>Edad de Jubilación o Pensión</t>
  </si>
  <si>
    <t>Esperanza de vida</t>
  </si>
  <si>
    <t>Ingresos del Fondo</t>
  </si>
  <si>
    <t>Ingresos Anuales al Fondo de Pensiones</t>
  </si>
  <si>
    <t>Nómina anual</t>
  </si>
  <si>
    <t>Beneficiarios de Pensionados y Jubilados</t>
  </si>
  <si>
    <t>Monto mensual por pensión</t>
  </si>
  <si>
    <t>Máximo</t>
  </si>
  <si>
    <t>Mínimo</t>
  </si>
  <si>
    <t>Promedio</t>
  </si>
  <si>
    <t>Monto de la reserva</t>
  </si>
  <si>
    <t>Valor presente de las obligaciones</t>
  </si>
  <si>
    <t>Pensiones y Jubilaciones en curso de pago</t>
  </si>
  <si>
    <t>Generación actual</t>
  </si>
  <si>
    <t>Generaciones futuras</t>
  </si>
  <si>
    <t>Valor presente de las contribuciones asociadas a los sueldos futuros de cotización X%</t>
  </si>
  <si>
    <t>Valor presente de aportaciones futuras</t>
  </si>
  <si>
    <t>Otros Ingresos</t>
  </si>
  <si>
    <t>Déficit/superávit actuarial</t>
  </si>
  <si>
    <t>Periodo de suficiencia</t>
  </si>
  <si>
    <t>Año de descapitalización</t>
  </si>
  <si>
    <t>Tasa de rendimiento</t>
  </si>
  <si>
    <t>Estudio actuarial</t>
  </si>
  <si>
    <t>Año de elaboración del estudio actuarial</t>
  </si>
  <si>
    <t>Empresa que elaboró el estudio actuarial</t>
  </si>
  <si>
    <r>
      <rPr>
        <vertAlign val="superscript"/>
        <sz val="8.25"/>
        <color theme="1"/>
        <rFont val="Calibri"/>
        <family val="2"/>
      </rPr>
      <t>1</t>
    </r>
    <r>
      <rPr>
        <sz val="11"/>
        <color theme="1"/>
        <rFont val="Calibri"/>
        <family val="2"/>
        <scheme val="minor"/>
      </rPr>
      <t>. Los importes corresponden al momento contable de los ingresos devengados.</t>
    </r>
  </si>
  <si>
    <r>
      <rPr>
        <vertAlign val="superscript"/>
        <sz val="8.25"/>
        <color theme="1"/>
        <rFont val="Calibri"/>
        <family val="2"/>
      </rPr>
      <t>2</t>
    </r>
    <r>
      <rPr>
        <sz val="11"/>
        <color theme="1"/>
        <rFont val="Calibri"/>
        <family val="2"/>
        <scheme val="minor"/>
      </rPr>
      <t>. Los importes corresponden a los ingresos devengados al cierre trimestral más reciente disponible y estimados para el resto del ejercicio.</t>
    </r>
  </si>
  <si>
    <r>
      <t xml:space="preserve">2026 </t>
    </r>
    <r>
      <rPr>
        <b/>
        <vertAlign val="superscript"/>
        <sz val="8.25"/>
        <color rgb="FF000000"/>
        <rFont val="Calibri"/>
        <family val="2"/>
      </rPr>
      <t>2</t>
    </r>
  </si>
  <si>
    <r>
      <t xml:space="preserve">2025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</si>
  <si>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2024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</si>
  <si>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2023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</si>
  <si>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2022 </t>
    </r>
    <r>
      <rPr>
        <b/>
        <vertAlign val="superscript"/>
        <sz val="8.25"/>
        <color rgb="FF000000"/>
        <rFont val="Calibri"/>
        <family val="2"/>
      </rPr>
      <t>1</t>
    </r>
  </si>
  <si>
    <r>
      <t xml:space="preserve">2021 </t>
    </r>
    <r>
      <rPr>
        <b/>
        <vertAlign val="superscript"/>
        <sz val="8.25"/>
        <color rgb="FF000000"/>
        <rFont val="Calibri"/>
        <family val="2"/>
      </rPr>
      <t>1</t>
    </r>
  </si>
  <si>
    <t>PATRONATO DE LA FERIA DE MOROLEON, GTO.</t>
  </si>
  <si>
    <t>Al 31 de diciembre de 2025 y al 30 de junio 2026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</si>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</sst>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#,##0_ ;\-#,##0\ 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2" tint="-9.9978637043366805E-2"/>
      <name val="Calibri"/>
      <family val="2"/>
      <scheme val="minor"/>
    </font>
    <font>
      <sz val="11"/>
      <color theme="2" tint="-9.9978637043366805E-2"/>
      <name val="Calibri"/>
      <family val="2"/>
      <scheme val="minor"/>
    </font>
    <font>
      <sz val="11"/>
      <name val="Calibri"/>
      <family val="2"/>
      <scheme val="minor"/>
    </font>
    <font>
      <sz val="10"/>
      <color rgb="FF000000"/>
      <name val="Times New Roman"/>
      <family val="1"/>
    </font>
    <font>
      <vertAlign val="superscript"/>
      <sz val="11"/>
      <name val="Calibri"/>
      <family val="2"/>
      <scheme val="minor"/>
    </font>
    <font>
      <vertAlign val="superscript"/>
      <sz val="8.25"/>
      <color theme="1"/>
      <name val="Calibri"/>
      <family val="2"/>
    </font>
    <font>
      <b/>
      <sz val="11"/>
      <color rgb="FF000000"/>
      <name val="Calibri"/>
      <family val="2"/>
    </font>
    <font>
      <b/>
      <vertAlign val="superscript"/>
      <sz val="8.25"/>
      <color rgb="FF000000"/>
      <name val="Calibri"/>
      <family val="2"/>
    </font>
    <font>
      <sz val="10"/>
      <color theme="1"/>
      <name val="Times New Roman"/>
      <family val="2"/>
    </font>
    <font>
      <sz val="8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7">
    <xf numFmtId="0" fontId="0" fillId="0" borderId="0"/>
    <xf numFmtId="0" fontId="5" fillId="0" borderId="0"/>
    <xf numFmtId="0" fontId="9" fillId="0" borderId="0"/>
    <xf numFmtId="9" fontId="1" fillId="0" borderId="0" applyFont="0" applyFill="0" applyBorder="0" applyAlignment="0" applyProtection="0"/>
    <xf numFmtId="0" fontId="14" fillId="0" borderId="0"/>
    <xf numFmtId="0" fontId="15" fillId="0" borderId="0"/>
    <xf numFmtId="43" fontId="1" fillId="0" borderId="0" applyFont="0" applyFill="0" applyBorder="0" applyAlignment="0" applyProtection="0"/>
  </cellStyleXfs>
  <cellXfs count="186">
    <xf numFmtId="0" fontId="0" fillId="0" borderId="0" xfId="0"/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>
      <alignment horizontal="left" vertical="center" indent="2"/>
    </xf>
    <xf numFmtId="0" fontId="2" fillId="0" borderId="14" xfId="0" applyFont="1" applyBorder="1" applyAlignment="1">
      <alignment horizontal="left" vertical="center" indent="3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 wrapText="1"/>
      <protection locked="0"/>
    </xf>
    <xf numFmtId="0" fontId="2" fillId="2" borderId="12" xfId="0" applyFont="1" applyFill="1" applyBorder="1" applyAlignment="1">
      <alignment horizontal="center" vertical="center" wrapText="1"/>
    </xf>
    <xf numFmtId="0" fontId="2" fillId="0" borderId="7" xfId="0" applyFont="1" applyBorder="1" applyAlignment="1">
      <alignment horizontal="left" vertical="center" indent="3"/>
    </xf>
    <xf numFmtId="0" fontId="3" fillId="0" borderId="7" xfId="0" applyFont="1" applyBorder="1" applyAlignment="1">
      <alignment vertical="center"/>
    </xf>
    <xf numFmtId="0" fontId="3" fillId="0" borderId="9" xfId="0" applyFont="1" applyBorder="1" applyAlignment="1">
      <alignment vertical="center"/>
    </xf>
    <xf numFmtId="0" fontId="3" fillId="0" borderId="15" xfId="0" applyFont="1" applyBorder="1"/>
    <xf numFmtId="0" fontId="2" fillId="2" borderId="12" xfId="0" applyFont="1" applyFill="1" applyBorder="1" applyAlignment="1">
      <alignment horizontal="left" vertical="center" wrapText="1" indent="3"/>
    </xf>
    <xf numFmtId="4" fontId="2" fillId="0" borderId="14" xfId="0" applyNumberFormat="1" applyFont="1" applyBorder="1"/>
    <xf numFmtId="0" fontId="2" fillId="0" borderId="14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wrapText="1" indent="3"/>
    </xf>
    <xf numFmtId="0" fontId="2" fillId="0" borderId="15" xfId="0" applyFont="1" applyBorder="1" applyAlignment="1">
      <alignment horizontal="left" vertical="center" indent="3"/>
    </xf>
    <xf numFmtId="0" fontId="2" fillId="0" borderId="14" xfId="0" applyFont="1" applyBorder="1" applyAlignment="1">
      <alignment horizontal="left" vertical="center" wrapText="1" indent="9"/>
    </xf>
    <xf numFmtId="0" fontId="2" fillId="0" borderId="14" xfId="0" applyFont="1" applyBorder="1" applyAlignment="1">
      <alignment vertical="center"/>
    </xf>
    <xf numFmtId="0" fontId="2" fillId="2" borderId="12" xfId="0" applyFont="1" applyFill="1" applyBorder="1" applyAlignment="1">
      <alignment horizontal="center" vertical="center"/>
    </xf>
    <xf numFmtId="0" fontId="2" fillId="0" borderId="13" xfId="0" applyFont="1" applyBorder="1" applyAlignment="1">
      <alignment horizontal="left" vertical="center" indent="3"/>
    </xf>
    <xf numFmtId="0" fontId="2" fillId="3" borderId="13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vertical="center" indent="3"/>
    </xf>
    <xf numFmtId="0" fontId="2" fillId="3" borderId="14" xfId="0" applyFont="1" applyFill="1" applyBorder="1" applyAlignment="1">
      <alignment horizontal="left" indent="3"/>
    </xf>
    <xf numFmtId="0" fontId="3" fillId="0" borderId="14" xfId="0" applyFont="1" applyBorder="1" applyAlignment="1">
      <alignment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2" fillId="0" borderId="14" xfId="0" applyFont="1" applyBorder="1" applyAlignment="1">
      <alignment horizontal="left" indent="3"/>
    </xf>
    <xf numFmtId="0" fontId="2" fillId="2" borderId="1" xfId="0" applyFont="1" applyFill="1" applyBorder="1" applyAlignment="1">
      <alignment horizontal="left" vertical="center"/>
    </xf>
    <xf numFmtId="0" fontId="2" fillId="2" borderId="12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>
      <alignment horizontal="left" vertical="center" indent="2"/>
    </xf>
    <xf numFmtId="0" fontId="2" fillId="0" borderId="13" xfId="0" applyFont="1" applyBorder="1" applyAlignment="1">
      <alignment horizontal="left" vertical="center" indent="2"/>
    </xf>
    <xf numFmtId="0" fontId="0" fillId="0" borderId="13" xfId="0" applyBorder="1" applyAlignment="1">
      <alignment vertical="center"/>
    </xf>
    <xf numFmtId="0" fontId="0" fillId="0" borderId="14" xfId="0" applyBorder="1" applyAlignment="1">
      <alignment vertical="center"/>
    </xf>
    <xf numFmtId="0" fontId="0" fillId="0" borderId="14" xfId="0" applyBorder="1" applyAlignment="1">
      <alignment horizontal="left" vertical="center" indent="3"/>
    </xf>
    <xf numFmtId="0" fontId="0" fillId="0" borderId="14" xfId="0" applyBorder="1" applyAlignment="1">
      <alignment horizontal="left" vertical="center" indent="5"/>
    </xf>
    <xf numFmtId="0" fontId="0" fillId="0" borderId="14" xfId="0" applyBorder="1" applyAlignment="1">
      <alignment horizontal="left" indent="3"/>
    </xf>
    <xf numFmtId="0" fontId="2" fillId="0" borderId="14" xfId="0" applyFont="1" applyBorder="1" applyAlignment="1">
      <alignment horizontal="left" indent="2"/>
    </xf>
    <xf numFmtId="0" fontId="0" fillId="0" borderId="14" xfId="0" applyBorder="1" applyAlignment="1">
      <alignment horizontal="left" vertical="center" indent="2"/>
    </xf>
    <xf numFmtId="0" fontId="0" fillId="0" borderId="14" xfId="0" applyBorder="1"/>
    <xf numFmtId="0" fontId="0" fillId="0" borderId="15" xfId="0" applyBorder="1"/>
    <xf numFmtId="0" fontId="0" fillId="0" borderId="15" xfId="0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4" xfId="0" applyBorder="1" applyAlignment="1">
      <alignment horizontal="left" vertical="center" indent="6"/>
    </xf>
    <xf numFmtId="0" fontId="0" fillId="0" borderId="14" xfId="0" applyBorder="1" applyAlignment="1">
      <alignment horizontal="left" vertical="center" wrapText="1" indent="6"/>
    </xf>
    <xf numFmtId="0" fontId="0" fillId="0" borderId="14" xfId="0" applyBorder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0" fillId="0" borderId="14" xfId="0" applyBorder="1" applyAlignment="1" applyProtection="1">
      <alignment horizontal="left" vertical="center" indent="6"/>
      <protection locked="0"/>
    </xf>
    <xf numFmtId="0" fontId="0" fillId="0" borderId="14" xfId="0" applyBorder="1" applyAlignment="1">
      <alignment horizontal="left" vertical="center" wrapText="1" indent="3"/>
    </xf>
    <xf numFmtId="0" fontId="0" fillId="0" borderId="0" xfId="0" applyProtection="1">
      <protection locked="0"/>
    </xf>
    <xf numFmtId="4" fontId="0" fillId="0" borderId="14" xfId="0" applyNumberFormat="1" applyBorder="1" applyAlignment="1" applyProtection="1">
      <alignment horizontal="right" vertical="top"/>
      <protection locked="0"/>
    </xf>
    <xf numFmtId="4" fontId="0" fillId="0" borderId="8" xfId="0" applyNumberForma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left" vertical="center" indent="9"/>
    </xf>
    <xf numFmtId="4" fontId="0" fillId="0" borderId="8" xfId="0" applyNumberFormat="1" applyBorder="1" applyAlignment="1">
      <alignment horizontal="right" vertical="center"/>
    </xf>
    <xf numFmtId="0" fontId="0" fillId="0" borderId="11" xfId="0" applyBorder="1" applyAlignment="1">
      <alignment horizontal="center"/>
    </xf>
    <xf numFmtId="0" fontId="0" fillId="0" borderId="14" xfId="0" applyBorder="1" applyAlignment="1">
      <alignment horizontal="left" vertical="center" wrapText="1" indent="9"/>
    </xf>
    <xf numFmtId="0" fontId="0" fillId="0" borderId="14" xfId="0" applyBorder="1" applyAlignment="1">
      <alignment horizontal="left" wrapText="1" indent="9"/>
    </xf>
    <xf numFmtId="4" fontId="0" fillId="0" borderId="15" xfId="0" applyNumberFormat="1" applyBorder="1"/>
    <xf numFmtId="0" fontId="0" fillId="3" borderId="14" xfId="0" applyFill="1" applyBorder="1" applyAlignment="1">
      <alignment horizontal="left" vertical="center" indent="6"/>
    </xf>
    <xf numFmtId="0" fontId="0" fillId="3" borderId="14" xfId="0" applyFill="1" applyBorder="1" applyAlignment="1">
      <alignment horizontal="left" vertical="center" indent="9"/>
    </xf>
    <xf numFmtId="0" fontId="0" fillId="3" borderId="14" xfId="0" applyFill="1" applyBorder="1" applyAlignment="1">
      <alignment horizontal="left" vertical="center" indent="3"/>
    </xf>
    <xf numFmtId="0" fontId="0" fillId="3" borderId="14" xfId="0" applyFill="1" applyBorder="1" applyAlignment="1">
      <alignment horizontal="left" indent="9"/>
    </xf>
    <xf numFmtId="0" fontId="0" fillId="3" borderId="14" xfId="0" applyFill="1" applyBorder="1" applyAlignment="1">
      <alignment horizontal="left" indent="3"/>
    </xf>
    <xf numFmtId="4" fontId="0" fillId="0" borderId="14" xfId="0" applyNumberFormat="1" applyBorder="1"/>
    <xf numFmtId="0" fontId="0" fillId="0" borderId="14" xfId="0" applyBorder="1" applyAlignment="1">
      <alignment horizontal="left" indent="6"/>
    </xf>
    <xf numFmtId="0" fontId="0" fillId="0" borderId="13" xfId="0" applyBorder="1" applyAlignment="1">
      <alignment horizontal="left" vertical="center" indent="6"/>
    </xf>
    <xf numFmtId="0" fontId="0" fillId="0" borderId="14" xfId="0" applyBorder="1" applyAlignment="1">
      <alignment horizontal="left" vertical="center" indent="12"/>
    </xf>
    <xf numFmtId="0" fontId="0" fillId="2" borderId="16" xfId="0" applyFill="1" applyBorder="1" applyAlignment="1">
      <alignment vertical="center"/>
    </xf>
    <xf numFmtId="0" fontId="0" fillId="0" borderId="14" xfId="0" applyBorder="1" applyAlignment="1" applyProtection="1">
      <alignment horizontal="left" vertical="center" indent="4"/>
      <protection locked="0"/>
    </xf>
    <xf numFmtId="164" fontId="0" fillId="0" borderId="14" xfId="0" applyNumberFormat="1" applyBorder="1" applyAlignment="1" applyProtection="1">
      <alignment vertical="center"/>
      <protection locked="0"/>
    </xf>
    <xf numFmtId="0" fontId="0" fillId="0" borderId="7" xfId="0" applyBorder="1"/>
    <xf numFmtId="4" fontId="0" fillId="0" borderId="13" xfId="0" applyNumberFormat="1" applyBorder="1"/>
    <xf numFmtId="0" fontId="0" fillId="0" borderId="7" xfId="0" applyBorder="1" applyAlignment="1">
      <alignment horizontal="left" vertical="center" indent="5"/>
    </xf>
    <xf numFmtId="0" fontId="0" fillId="0" borderId="7" xfId="0" applyBorder="1" applyAlignment="1">
      <alignment horizontal="left" vertical="center" indent="7"/>
    </xf>
    <xf numFmtId="0" fontId="0" fillId="0" borderId="7" xfId="0" applyBorder="1" applyAlignment="1">
      <alignment vertical="center"/>
    </xf>
    <xf numFmtId="0" fontId="0" fillId="0" borderId="7" xfId="0" applyBorder="1" applyAlignment="1" applyProtection="1">
      <alignment horizontal="left" vertical="center" indent="5"/>
      <protection locked="0"/>
    </xf>
    <xf numFmtId="0" fontId="2" fillId="2" borderId="4" xfId="0" applyFont="1" applyFill="1" applyBorder="1" applyAlignment="1">
      <alignment horizontal="centerContinuous" vertical="center"/>
    </xf>
    <xf numFmtId="0" fontId="2" fillId="2" borderId="5" xfId="0" applyFont="1" applyFill="1" applyBorder="1" applyAlignment="1">
      <alignment horizontal="centerContinuous" vertical="center"/>
    </xf>
    <xf numFmtId="0" fontId="2" fillId="2" borderId="6" xfId="0" applyFont="1" applyFill="1" applyBorder="1" applyAlignment="1">
      <alignment horizontal="centerContinuous" vertical="center"/>
    </xf>
    <xf numFmtId="0" fontId="2" fillId="2" borderId="7" xfId="0" applyFont="1" applyFill="1" applyBorder="1" applyAlignment="1">
      <alignment horizontal="centerContinuous" vertical="center"/>
    </xf>
    <xf numFmtId="0" fontId="2" fillId="2" borderId="0" xfId="0" applyFont="1" applyFill="1" applyAlignment="1">
      <alignment horizontal="centerContinuous" vertical="center"/>
    </xf>
    <xf numFmtId="0" fontId="2" fillId="2" borderId="8" xfId="0" applyFont="1" applyFill="1" applyBorder="1" applyAlignment="1">
      <alignment horizontal="centerContinuous" vertical="center"/>
    </xf>
    <xf numFmtId="0" fontId="2" fillId="2" borderId="9" xfId="0" applyFont="1" applyFill="1" applyBorder="1" applyAlignment="1">
      <alignment horizontal="centerContinuous" vertical="center"/>
    </xf>
    <xf numFmtId="0" fontId="2" fillId="2" borderId="10" xfId="0" applyFont="1" applyFill="1" applyBorder="1" applyAlignment="1">
      <alignment horizontal="centerContinuous" vertical="center"/>
    </xf>
    <xf numFmtId="0" fontId="2" fillId="2" borderId="11" xfId="0" applyFont="1" applyFill="1" applyBorder="1" applyAlignment="1">
      <alignment horizontal="centerContinuous" vertical="center"/>
    </xf>
    <xf numFmtId="4" fontId="2" fillId="0" borderId="8" xfId="0" applyNumberFormat="1" applyFont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horizontal="center" vertical="center"/>
    </xf>
    <xf numFmtId="0" fontId="3" fillId="0" borderId="14" xfId="0" applyFont="1" applyBorder="1" applyAlignment="1">
      <alignment horizontal="left" vertical="center"/>
    </xf>
    <xf numFmtId="0" fontId="0" fillId="0" borderId="14" xfId="0" applyBorder="1" applyAlignment="1">
      <alignment horizontal="center"/>
    </xf>
    <xf numFmtId="0" fontId="0" fillId="0" borderId="14" xfId="0" applyBorder="1" applyAlignment="1">
      <alignment wrapText="1"/>
    </xf>
    <xf numFmtId="0" fontId="2" fillId="0" borderId="13" xfId="0" applyFont="1" applyBorder="1" applyAlignment="1">
      <alignment horizontal="left" vertical="center" indent="1"/>
    </xf>
    <xf numFmtId="0" fontId="2" fillId="0" borderId="14" xfId="0" applyFont="1" applyBorder="1"/>
    <xf numFmtId="0" fontId="0" fillId="0" borderId="14" xfId="0" applyBorder="1" applyAlignment="1" applyProtection="1">
      <alignment horizontal="right" vertical="top"/>
      <protection locked="0"/>
    </xf>
    <xf numFmtId="0" fontId="0" fillId="0" borderId="14" xfId="0" applyBorder="1" applyAlignment="1">
      <alignment horizontal="left" vertical="center" wrapText="1" indent="2"/>
    </xf>
    <xf numFmtId="0" fontId="0" fillId="0" borderId="14" xfId="0" applyBorder="1" applyAlignment="1">
      <alignment horizontal="left" vertical="center" wrapText="1"/>
    </xf>
    <xf numFmtId="0" fontId="2" fillId="0" borderId="13" xfId="0" applyFont="1" applyBorder="1" applyAlignment="1" applyProtection="1">
      <alignment horizontal="right" vertical="center"/>
      <protection locked="0"/>
    </xf>
    <xf numFmtId="0" fontId="2" fillId="0" borderId="14" xfId="0" applyFont="1" applyBorder="1" applyAlignment="1" applyProtection="1">
      <alignment horizontal="right" vertical="center"/>
      <protection locked="0"/>
    </xf>
    <xf numFmtId="0" fontId="0" fillId="0" borderId="14" xfId="0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right" vertical="center"/>
    </xf>
    <xf numFmtId="0" fontId="2" fillId="0" borderId="14" xfId="0" applyFont="1" applyBorder="1" applyAlignment="1">
      <alignment horizontal="left" vertical="center" wrapText="1" indent="1"/>
    </xf>
    <xf numFmtId="0" fontId="2" fillId="0" borderId="14" xfId="0" applyFont="1" applyBorder="1" applyAlignment="1">
      <alignment horizontal="left" wrapText="1" indent="1"/>
    </xf>
    <xf numFmtId="0" fontId="0" fillId="0" borderId="14" xfId="0" applyBorder="1" applyAlignment="1">
      <alignment horizontal="left" wrapText="1" indent="2"/>
    </xf>
    <xf numFmtId="3" fontId="0" fillId="0" borderId="14" xfId="0" applyNumberFormat="1" applyBorder="1" applyAlignment="1" applyProtection="1">
      <alignment horizontal="right" vertical="top"/>
      <protection locked="0"/>
    </xf>
    <xf numFmtId="3" fontId="2" fillId="0" borderId="14" xfId="0" applyNumberFormat="1" applyFont="1" applyBorder="1" applyAlignment="1" applyProtection="1">
      <alignment horizontal="right" vertical="center"/>
      <protection locked="0"/>
    </xf>
    <xf numFmtId="3" fontId="0" fillId="0" borderId="14" xfId="0" applyNumberForma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 applyProtection="1">
      <alignment horizontal="right" vertical="center"/>
      <protection locked="0"/>
    </xf>
    <xf numFmtId="10" fontId="0" fillId="0" borderId="14" xfId="3" applyNumberFormat="1" applyFont="1" applyBorder="1" applyAlignment="1">
      <alignment horizontal="center"/>
    </xf>
    <xf numFmtId="0" fontId="2" fillId="2" borderId="7" xfId="0" applyFont="1" applyFill="1" applyBorder="1" applyAlignment="1">
      <alignment horizontal="centerContinuous" vertical="center" wrapText="1"/>
    </xf>
    <xf numFmtId="0" fontId="2" fillId="2" borderId="0" xfId="0" applyFont="1" applyFill="1" applyAlignment="1">
      <alignment horizontal="centerContinuous" vertical="center" wrapText="1"/>
    </xf>
    <xf numFmtId="0" fontId="2" fillId="2" borderId="8" xfId="0" applyFont="1" applyFill="1" applyBorder="1" applyAlignment="1">
      <alignment horizontal="centerContinuous" vertical="center" wrapText="1"/>
    </xf>
    <xf numFmtId="0" fontId="12" fillId="2" borderId="3" xfId="0" applyFont="1" applyFill="1" applyBorder="1" applyAlignment="1">
      <alignment horizontal="center" vertical="center" wrapText="1"/>
    </xf>
    <xf numFmtId="0" fontId="12" fillId="2" borderId="12" xfId="0" applyFont="1" applyFill="1" applyBorder="1" applyAlignment="1">
      <alignment horizontal="center" vertical="center" wrapText="1"/>
    </xf>
    <xf numFmtId="3" fontId="0" fillId="0" borderId="14" xfId="6" applyNumberFormat="1" applyFont="1" applyFill="1" applyBorder="1" applyAlignment="1" applyProtection="1">
      <alignment horizontal="right" vertical="center"/>
      <protection locked="0"/>
    </xf>
    <xf numFmtId="3" fontId="1" fillId="0" borderId="14" xfId="6" applyNumberFormat="1" applyFont="1" applyFill="1" applyBorder="1" applyAlignment="1" applyProtection="1">
      <alignment horizontal="right" vertical="center"/>
      <protection locked="0"/>
    </xf>
    <xf numFmtId="3" fontId="0" fillId="0" borderId="14" xfId="6" applyNumberFormat="1" applyFont="1" applyFill="1" applyBorder="1" applyAlignment="1">
      <alignment horizontal="right" vertical="center"/>
    </xf>
    <xf numFmtId="3" fontId="2" fillId="0" borderId="14" xfId="6" applyNumberFormat="1" applyFont="1" applyFill="1" applyBorder="1" applyAlignment="1" applyProtection="1">
      <alignment horizontal="right" vertical="center"/>
      <protection locked="0"/>
    </xf>
    <xf numFmtId="165" fontId="2" fillId="0" borderId="14" xfId="6" applyNumberFormat="1" applyFont="1" applyFill="1" applyBorder="1" applyAlignment="1" applyProtection="1">
      <alignment horizontal="right" vertical="center"/>
      <protection locked="0"/>
    </xf>
    <xf numFmtId="165" fontId="0" fillId="0" borderId="14" xfId="6" applyNumberFormat="1" applyFont="1" applyFill="1" applyBorder="1" applyAlignment="1" applyProtection="1">
      <alignment horizontal="right" vertical="center"/>
      <protection locked="0"/>
    </xf>
    <xf numFmtId="165" fontId="1" fillId="0" borderId="14" xfId="6" applyNumberFormat="1" applyFont="1" applyFill="1" applyBorder="1" applyAlignment="1" applyProtection="1">
      <alignment horizontal="right" vertical="center"/>
      <protection locked="0"/>
    </xf>
    <xf numFmtId="165" fontId="0" fillId="0" borderId="14" xfId="6" applyNumberFormat="1" applyFont="1" applyFill="1" applyBorder="1" applyAlignment="1">
      <alignment horizontal="right"/>
    </xf>
    <xf numFmtId="165" fontId="0" fillId="2" borderId="16" xfId="6" applyNumberFormat="1" applyFont="1" applyFill="1" applyBorder="1" applyAlignment="1">
      <alignment horizontal="right"/>
    </xf>
    <xf numFmtId="165" fontId="0" fillId="0" borderId="14" xfId="6" applyNumberFormat="1" applyFont="1" applyBorder="1" applyAlignment="1">
      <alignment horizontal="right"/>
    </xf>
    <xf numFmtId="165" fontId="0" fillId="0" borderId="14" xfId="6" applyNumberFormat="1" applyFont="1" applyFill="1" applyBorder="1" applyAlignment="1">
      <alignment horizontal="right" vertical="center"/>
    </xf>
    <xf numFmtId="0" fontId="2" fillId="0" borderId="14" xfId="0" applyFont="1" applyBorder="1" applyAlignment="1" applyProtection="1">
      <alignment vertical="center"/>
      <protection locked="0"/>
    </xf>
    <xf numFmtId="165" fontId="2" fillId="0" borderId="14" xfId="6" applyNumberFormat="1" applyFont="1" applyFill="1" applyBorder="1" applyAlignment="1" applyProtection="1">
      <alignment vertical="center"/>
      <protection locked="0"/>
    </xf>
    <xf numFmtId="165" fontId="0" fillId="2" borderId="16" xfId="0" applyNumberFormat="1" applyFill="1" applyBorder="1" applyAlignment="1">
      <alignment vertical="center"/>
    </xf>
    <xf numFmtId="165" fontId="0" fillId="0" borderId="14" xfId="6" applyNumberFormat="1" applyFont="1" applyFill="1" applyBorder="1" applyAlignment="1" applyProtection="1">
      <alignment vertical="center"/>
      <protection locked="0"/>
    </xf>
    <xf numFmtId="165" fontId="0" fillId="0" borderId="14" xfId="0" applyNumberFormat="1" applyBorder="1" applyAlignment="1" applyProtection="1">
      <alignment vertical="center"/>
      <protection locked="0"/>
    </xf>
    <xf numFmtId="165" fontId="0" fillId="0" borderId="14" xfId="6" applyNumberFormat="1" applyFont="1" applyFill="1" applyBorder="1" applyAlignment="1">
      <alignment vertical="center"/>
    </xf>
    <xf numFmtId="165" fontId="0" fillId="0" borderId="14" xfId="0" applyNumberFormat="1" applyBorder="1" applyAlignment="1">
      <alignment vertical="center"/>
    </xf>
    <xf numFmtId="3" fontId="2" fillId="0" borderId="14" xfId="6" applyNumberFormat="1" applyFont="1" applyFill="1" applyBorder="1" applyProtection="1">
      <protection locked="0"/>
    </xf>
    <xf numFmtId="3" fontId="1" fillId="0" borderId="14" xfId="6" applyNumberFormat="1" applyFont="1" applyFill="1" applyBorder="1" applyProtection="1">
      <protection locked="0"/>
    </xf>
    <xf numFmtId="3" fontId="0" fillId="0" borderId="14" xfId="6" applyNumberFormat="1" applyFont="1" applyFill="1" applyBorder="1" applyProtection="1">
      <protection locked="0"/>
    </xf>
    <xf numFmtId="3" fontId="0" fillId="0" borderId="14" xfId="6" applyNumberFormat="1" applyFont="1" applyFill="1" applyBorder="1"/>
    <xf numFmtId="3" fontId="6" fillId="2" borderId="16" xfId="6" applyNumberFormat="1" applyFont="1" applyFill="1" applyBorder="1" applyAlignment="1"/>
    <xf numFmtId="3" fontId="7" fillId="2" borderId="16" xfId="6" applyNumberFormat="1" applyFont="1" applyFill="1" applyBorder="1" applyAlignment="1"/>
    <xf numFmtId="3" fontId="2" fillId="0" borderId="14" xfId="6" applyNumberFormat="1" applyFont="1" applyFill="1" applyBorder="1"/>
    <xf numFmtId="3" fontId="2" fillId="0" borderId="14" xfId="6" applyNumberFormat="1" applyFont="1" applyFill="1" applyBorder="1" applyAlignment="1" applyProtection="1">
      <alignment vertical="center"/>
      <protection locked="0"/>
    </xf>
    <xf numFmtId="3" fontId="1" fillId="0" borderId="14" xfId="6" applyNumberFormat="1" applyFont="1" applyFill="1" applyBorder="1" applyAlignment="1" applyProtection="1">
      <alignment vertical="center"/>
      <protection locked="0"/>
    </xf>
    <xf numFmtId="3" fontId="0" fillId="0" borderId="14" xfId="6" applyNumberFormat="1" applyFont="1" applyFill="1" applyBorder="1" applyAlignment="1">
      <alignment vertical="center"/>
    </xf>
    <xf numFmtId="3" fontId="1" fillId="0" borderId="13" xfId="6" applyNumberFormat="1" applyFont="1" applyFill="1" applyBorder="1" applyAlignment="1" applyProtection="1">
      <alignment vertical="center"/>
      <protection locked="0"/>
    </xf>
    <xf numFmtId="3" fontId="7" fillId="2" borderId="16" xfId="6" applyNumberFormat="1" applyFont="1" applyFill="1" applyBorder="1" applyAlignment="1">
      <alignment vertical="center"/>
    </xf>
    <xf numFmtId="3" fontId="2" fillId="0" borderId="14" xfId="6" applyNumberFormat="1" applyFont="1" applyFill="1" applyBorder="1" applyAlignment="1">
      <alignment vertical="center"/>
    </xf>
    <xf numFmtId="3" fontId="0" fillId="0" borderId="13" xfId="0" applyNumberFormat="1" applyBorder="1" applyProtection="1">
      <protection locked="0"/>
    </xf>
    <xf numFmtId="3" fontId="7" fillId="2" borderId="16" xfId="6" applyNumberFormat="1" applyFont="1" applyFill="1" applyBorder="1"/>
    <xf numFmtId="3" fontId="0" fillId="0" borderId="14" xfId="6" applyNumberFormat="1" applyFont="1" applyFill="1" applyBorder="1" applyAlignment="1" applyProtection="1">
      <alignment vertical="center"/>
      <protection locked="0"/>
    </xf>
    <xf numFmtId="3" fontId="0" fillId="2" borderId="16" xfId="6" applyNumberFormat="1" applyFont="1" applyFill="1" applyBorder="1" applyAlignment="1">
      <alignment vertical="center"/>
    </xf>
    <xf numFmtId="165" fontId="2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 applyProtection="1">
      <alignment vertical="center"/>
      <protection locked="0"/>
    </xf>
    <xf numFmtId="165" fontId="1" fillId="3" borderId="14" xfId="6" applyNumberFormat="1" applyFont="1" applyFill="1" applyBorder="1" applyAlignment="1" applyProtection="1">
      <alignment vertical="center"/>
      <protection locked="0"/>
    </xf>
    <xf numFmtId="165" fontId="0" fillId="3" borderId="14" xfId="6" applyNumberFormat="1" applyFont="1" applyFill="1" applyBorder="1" applyAlignment="1">
      <alignment vertical="center"/>
    </xf>
    <xf numFmtId="165" fontId="2" fillId="0" borderId="13" xfId="6" applyNumberFormat="1" applyFont="1" applyFill="1" applyBorder="1" applyAlignment="1" applyProtection="1">
      <alignment vertical="center"/>
      <protection locked="0"/>
    </xf>
    <xf numFmtId="165" fontId="1" fillId="0" borderId="14" xfId="6" applyNumberFormat="1" applyFont="1" applyFill="1" applyBorder="1" applyAlignment="1" applyProtection="1">
      <alignment vertical="center"/>
      <protection locked="0"/>
    </xf>
    <xf numFmtId="165" fontId="2" fillId="0" borderId="6" xfId="6" applyNumberFormat="1" applyFont="1" applyFill="1" applyBorder="1" applyAlignment="1" applyProtection="1">
      <alignment vertical="center"/>
      <protection locked="0"/>
    </xf>
    <xf numFmtId="165" fontId="0" fillId="0" borderId="8" xfId="6" applyNumberFormat="1" applyFont="1" applyFill="1" applyBorder="1" applyAlignment="1" applyProtection="1">
      <alignment vertical="center"/>
      <protection locked="0"/>
    </xf>
    <xf numFmtId="165" fontId="1" fillId="0" borderId="8" xfId="6" applyNumberFormat="1" applyFont="1" applyFill="1" applyBorder="1" applyAlignment="1" applyProtection="1">
      <alignment vertical="center"/>
      <protection locked="0"/>
    </xf>
    <xf numFmtId="165" fontId="2" fillId="0" borderId="8" xfId="6" applyNumberFormat="1" applyFont="1" applyFill="1" applyBorder="1" applyAlignment="1" applyProtection="1">
      <alignment vertical="center"/>
      <protection locked="0"/>
    </xf>
    <xf numFmtId="165" fontId="0" fillId="0" borderId="8" xfId="6" applyNumberFormat="1" applyFont="1" applyFill="1" applyBorder="1" applyAlignment="1" applyProtection="1">
      <alignment vertical="center" wrapText="1"/>
      <protection locked="0"/>
    </xf>
    <xf numFmtId="165" fontId="0" fillId="0" borderId="8" xfId="6" applyNumberFormat="1" applyFont="1" applyFill="1" applyBorder="1" applyAlignment="1">
      <alignment vertical="center"/>
    </xf>
    <xf numFmtId="165" fontId="2" fillId="0" borderId="8" xfId="6" applyNumberFormat="1" applyFont="1" applyFill="1" applyBorder="1" applyAlignment="1" applyProtection="1">
      <alignment horizontal="right" vertical="center"/>
      <protection locked="0"/>
    </xf>
    <xf numFmtId="165" fontId="1" fillId="0" borderId="8" xfId="6" applyNumberFormat="1" applyFont="1" applyFill="1" applyBorder="1" applyAlignment="1" applyProtection="1">
      <alignment horizontal="right" vertical="center"/>
      <protection locked="0"/>
    </xf>
    <xf numFmtId="165" fontId="0" fillId="0" borderId="8" xfId="6" applyNumberFormat="1" applyFont="1" applyFill="1" applyBorder="1" applyAlignment="1" applyProtection="1">
      <alignment horizontal="right" vertical="center"/>
      <protection locked="0"/>
    </xf>
    <xf numFmtId="165" fontId="0" fillId="0" borderId="8" xfId="6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 wrapText="1"/>
    </xf>
    <xf numFmtId="0" fontId="2" fillId="2" borderId="13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 wrapText="1"/>
    </xf>
    <xf numFmtId="0" fontId="2" fillId="0" borderId="13" xfId="0" applyFont="1" applyBorder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</cellXfs>
  <cellStyles count="7">
    <cellStyle name="Millares" xfId="6" builtinId="3"/>
    <cellStyle name="Normal" xfId="0" builtinId="0"/>
    <cellStyle name="Normal 2" xfId="2" xr:uid="{89472E89-97AA-4EA8-B655-75A81CD8B415}"/>
    <cellStyle name="Normal 2 2" xfId="1" xr:uid="{EE78EA45-3A49-4CE2-BD84-81B4D99659E3}"/>
    <cellStyle name="Normal 2 3" xfId="5" xr:uid="{3F127DCF-F0FD-4573-A45F-F2FC77C69600}"/>
    <cellStyle name="Normal 3" xfId="4" xr:uid="{9635FC80-5DDF-42BC-9286-7BFC6A14E44F}"/>
    <cellStyle name="Porcentaje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1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uditoriaguanajuato.sharepoint.com/sites/TPASEG/SIRET/IF3/2026/Formatos/Formatos_Anexo_1_Criterios_LDF%20(1)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CA0C8C-65A5-4172-B4CE-588B4F6B1562}">
  <sheetPr>
    <outlinePr summaryBelow="0"/>
    <pageSetUpPr fitToPage="1"/>
  </sheetPr>
  <dimension ref="A1:F82"/>
  <sheetViews>
    <sheetView showGridLines="0" zoomScale="80" zoomScaleNormal="80" workbookViewId="0">
      <selection activeCell="D10" sqref="D10"/>
    </sheetView>
  </sheetViews>
  <sheetFormatPr baseColWidth="10" defaultColWidth="11" defaultRowHeight="15" x14ac:dyDescent="0.25"/>
  <cols>
    <col min="1" max="1" width="96.42578125" customWidth="1"/>
    <col min="2" max="3" width="15.5703125" customWidth="1"/>
    <col min="4" max="4" width="98.7109375" bestFit="1" customWidth="1"/>
    <col min="5" max="6" width="15.5703125" customWidth="1"/>
  </cols>
  <sheetData>
    <row r="1" spans="1:6" x14ac:dyDescent="0.25">
      <c r="A1" s="162" t="s">
        <v>0</v>
      </c>
      <c r="B1" s="163"/>
      <c r="C1" s="163"/>
      <c r="D1" s="163"/>
      <c r="E1" s="163"/>
      <c r="F1" s="164"/>
    </row>
    <row r="2" spans="1:6" ht="15" customHeight="1" x14ac:dyDescent="0.25">
      <c r="A2" s="165" t="s">
        <v>552</v>
      </c>
      <c r="B2" s="166"/>
      <c r="C2" s="166"/>
      <c r="D2" s="166"/>
      <c r="E2" s="166"/>
      <c r="F2" s="167"/>
    </row>
    <row r="3" spans="1:6" ht="15" customHeight="1" x14ac:dyDescent="0.25">
      <c r="A3" s="168" t="s">
        <v>1</v>
      </c>
      <c r="B3" s="169"/>
      <c r="C3" s="169"/>
      <c r="D3" s="169"/>
      <c r="E3" s="169"/>
      <c r="F3" s="170"/>
    </row>
    <row r="4" spans="1:6" ht="12.95" customHeight="1" x14ac:dyDescent="0.25">
      <c r="A4" s="168" t="s">
        <v>553</v>
      </c>
      <c r="B4" s="169"/>
      <c r="C4" s="169"/>
      <c r="D4" s="169"/>
      <c r="E4" s="169"/>
      <c r="F4" s="170"/>
    </row>
    <row r="5" spans="1:6" ht="12.95" customHeight="1" x14ac:dyDescent="0.25">
      <c r="A5" s="171" t="s">
        <v>2</v>
      </c>
      <c r="B5" s="172"/>
      <c r="C5" s="172"/>
      <c r="D5" s="172"/>
      <c r="E5" s="172"/>
      <c r="F5" s="173"/>
    </row>
    <row r="6" spans="1:6" ht="41.45" customHeight="1" x14ac:dyDescent="0.25">
      <c r="A6" s="27" t="s">
        <v>3</v>
      </c>
      <c r="B6" s="28">
        <v>2026</v>
      </c>
      <c r="C6" s="1" t="s">
        <v>4</v>
      </c>
      <c r="D6" s="29" t="s">
        <v>5</v>
      </c>
      <c r="E6" s="28">
        <f>B6</f>
        <v>2026</v>
      </c>
      <c r="F6" s="1" t="str">
        <f>C6</f>
        <v>31 de diciembre de 2025</v>
      </c>
    </row>
    <row r="7" spans="1:6" ht="12.95" customHeight="1" x14ac:dyDescent="0.25">
      <c r="A7" s="30" t="s">
        <v>6</v>
      </c>
      <c r="B7" s="31"/>
      <c r="C7" s="31"/>
      <c r="D7" s="30" t="s">
        <v>7</v>
      </c>
      <c r="E7" s="31"/>
      <c r="F7" s="31"/>
    </row>
    <row r="8" spans="1:6" x14ac:dyDescent="0.25">
      <c r="A8" s="2" t="s">
        <v>8</v>
      </c>
      <c r="B8" s="32"/>
      <c r="C8" s="32"/>
      <c r="D8" s="2" t="s">
        <v>9</v>
      </c>
      <c r="E8" s="32"/>
      <c r="F8" s="32"/>
    </row>
    <row r="9" spans="1:6" x14ac:dyDescent="0.25">
      <c r="A9" s="33" t="s">
        <v>10</v>
      </c>
      <c r="B9" s="111">
        <f>SUM(B10:B16)</f>
        <v>140545.10999999999</v>
      </c>
      <c r="C9" s="111">
        <f>SUM(C10:C16)</f>
        <v>85899.13</v>
      </c>
      <c r="D9" s="33" t="s">
        <v>11</v>
      </c>
      <c r="E9" s="111">
        <f>SUM(E10:E18)</f>
        <v>83854.440000000017</v>
      </c>
      <c r="F9" s="111">
        <f>SUM(F10:F18)</f>
        <v>84560.640000000014</v>
      </c>
    </row>
    <row r="10" spans="1:6" x14ac:dyDescent="0.25">
      <c r="A10" s="34" t="s">
        <v>12</v>
      </c>
      <c r="B10" s="112">
        <v>0</v>
      </c>
      <c r="C10" s="112">
        <v>0</v>
      </c>
      <c r="D10" s="34" t="s">
        <v>13</v>
      </c>
      <c r="E10" s="112">
        <v>6791.55</v>
      </c>
      <c r="F10" s="112">
        <v>6791.55</v>
      </c>
    </row>
    <row r="11" spans="1:6" x14ac:dyDescent="0.25">
      <c r="A11" s="34" t="s">
        <v>14</v>
      </c>
      <c r="B11" s="112">
        <v>140545.10999999999</v>
      </c>
      <c r="C11" s="112">
        <v>85899.13</v>
      </c>
      <c r="D11" s="34" t="s">
        <v>15</v>
      </c>
      <c r="E11" s="112">
        <v>78162.350000000006</v>
      </c>
      <c r="F11" s="112">
        <v>78162.350000000006</v>
      </c>
    </row>
    <row r="12" spans="1:6" x14ac:dyDescent="0.25">
      <c r="A12" s="34" t="s">
        <v>16</v>
      </c>
      <c r="B12" s="112">
        <v>0</v>
      </c>
      <c r="C12" s="112">
        <v>0</v>
      </c>
      <c r="D12" s="34" t="s">
        <v>17</v>
      </c>
      <c r="E12" s="112">
        <v>0</v>
      </c>
      <c r="F12" s="112">
        <v>0</v>
      </c>
    </row>
    <row r="13" spans="1:6" x14ac:dyDescent="0.25">
      <c r="A13" s="34" t="s">
        <v>18</v>
      </c>
      <c r="B13" s="112">
        <v>0</v>
      </c>
      <c r="C13" s="112">
        <v>0</v>
      </c>
      <c r="D13" s="34" t="s">
        <v>19</v>
      </c>
      <c r="E13" s="112">
        <v>0</v>
      </c>
      <c r="F13" s="112">
        <v>0</v>
      </c>
    </row>
    <row r="14" spans="1:6" x14ac:dyDescent="0.25">
      <c r="A14" s="34" t="s">
        <v>20</v>
      </c>
      <c r="B14" s="112">
        <v>0</v>
      </c>
      <c r="C14" s="112">
        <v>0</v>
      </c>
      <c r="D14" s="34" t="s">
        <v>21</v>
      </c>
      <c r="E14" s="112">
        <v>0</v>
      </c>
      <c r="F14" s="112">
        <v>0</v>
      </c>
    </row>
    <row r="15" spans="1:6" x14ac:dyDescent="0.25">
      <c r="A15" s="34" t="s">
        <v>22</v>
      </c>
      <c r="B15" s="112">
        <v>0</v>
      </c>
      <c r="C15" s="112">
        <v>0</v>
      </c>
      <c r="D15" s="34" t="s">
        <v>23</v>
      </c>
      <c r="E15" s="112">
        <v>0</v>
      </c>
      <c r="F15" s="112">
        <v>0</v>
      </c>
    </row>
    <row r="16" spans="1:6" x14ac:dyDescent="0.25">
      <c r="A16" s="34" t="s">
        <v>24</v>
      </c>
      <c r="B16" s="112">
        <v>0</v>
      </c>
      <c r="C16" s="112">
        <v>0</v>
      </c>
      <c r="D16" s="34" t="s">
        <v>25</v>
      </c>
      <c r="E16" s="112">
        <v>-1076.31</v>
      </c>
      <c r="F16" s="112">
        <v>-1021.31</v>
      </c>
    </row>
    <row r="17" spans="1:6" x14ac:dyDescent="0.25">
      <c r="A17" s="33" t="s">
        <v>26</v>
      </c>
      <c r="B17" s="111">
        <f>SUM(B18:B24)</f>
        <v>3000000</v>
      </c>
      <c r="C17" s="111">
        <f>SUM(C18:C24)</f>
        <v>3000000</v>
      </c>
      <c r="D17" s="34" t="s">
        <v>27</v>
      </c>
      <c r="E17" s="112">
        <v>0</v>
      </c>
      <c r="F17" s="112">
        <v>0</v>
      </c>
    </row>
    <row r="18" spans="1:6" x14ac:dyDescent="0.25">
      <c r="A18" s="34" t="s">
        <v>28</v>
      </c>
      <c r="B18" s="112">
        <v>0</v>
      </c>
      <c r="C18" s="112">
        <v>0</v>
      </c>
      <c r="D18" s="34" t="s">
        <v>29</v>
      </c>
      <c r="E18" s="112">
        <v>-23.15</v>
      </c>
      <c r="F18" s="112">
        <v>628.04999999999995</v>
      </c>
    </row>
    <row r="19" spans="1:6" x14ac:dyDescent="0.25">
      <c r="A19" s="34" t="s">
        <v>30</v>
      </c>
      <c r="B19" s="112">
        <v>0</v>
      </c>
      <c r="C19" s="112">
        <v>0</v>
      </c>
      <c r="D19" s="33" t="s">
        <v>31</v>
      </c>
      <c r="E19" s="111">
        <f>SUM(E20:E22)</f>
        <v>0</v>
      </c>
      <c r="F19" s="111">
        <f>SUM(F20:F22)</f>
        <v>0</v>
      </c>
    </row>
    <row r="20" spans="1:6" x14ac:dyDescent="0.25">
      <c r="A20" s="34" t="s">
        <v>32</v>
      </c>
      <c r="B20" s="112">
        <v>0</v>
      </c>
      <c r="C20" s="112">
        <v>0</v>
      </c>
      <c r="D20" s="34" t="s">
        <v>33</v>
      </c>
      <c r="E20" s="112">
        <v>0</v>
      </c>
      <c r="F20" s="112">
        <v>0</v>
      </c>
    </row>
    <row r="21" spans="1:6" x14ac:dyDescent="0.25">
      <c r="A21" s="34" t="s">
        <v>34</v>
      </c>
      <c r="B21" s="112">
        <v>0</v>
      </c>
      <c r="C21" s="112">
        <v>0</v>
      </c>
      <c r="D21" s="34" t="s">
        <v>35</v>
      </c>
      <c r="E21" s="112">
        <v>0</v>
      </c>
      <c r="F21" s="112">
        <v>0</v>
      </c>
    </row>
    <row r="22" spans="1:6" x14ac:dyDescent="0.25">
      <c r="A22" s="34" t="s">
        <v>36</v>
      </c>
      <c r="B22" s="112">
        <v>0</v>
      </c>
      <c r="C22" s="112">
        <v>0</v>
      </c>
      <c r="D22" s="34" t="s">
        <v>37</v>
      </c>
      <c r="E22" s="112">
        <v>0</v>
      </c>
      <c r="F22" s="112">
        <v>0</v>
      </c>
    </row>
    <row r="23" spans="1:6" x14ac:dyDescent="0.25">
      <c r="A23" s="34" t="s">
        <v>38</v>
      </c>
      <c r="B23" s="112">
        <v>0</v>
      </c>
      <c r="C23" s="112">
        <v>0</v>
      </c>
      <c r="D23" s="33" t="s">
        <v>39</v>
      </c>
      <c r="E23" s="111">
        <f>E24+E25</f>
        <v>0</v>
      </c>
      <c r="F23" s="111">
        <f>F24+F25</f>
        <v>0</v>
      </c>
    </row>
    <row r="24" spans="1:6" x14ac:dyDescent="0.25">
      <c r="A24" s="34" t="s">
        <v>40</v>
      </c>
      <c r="B24" s="112">
        <v>3000000</v>
      </c>
      <c r="C24" s="112">
        <v>3000000</v>
      </c>
      <c r="D24" s="34" t="s">
        <v>41</v>
      </c>
      <c r="E24" s="112">
        <v>0</v>
      </c>
      <c r="F24" s="112">
        <v>0</v>
      </c>
    </row>
    <row r="25" spans="1:6" x14ac:dyDescent="0.25">
      <c r="A25" s="33" t="s">
        <v>42</v>
      </c>
      <c r="B25" s="111">
        <f>SUM(B26:B30)</f>
        <v>0</v>
      </c>
      <c r="C25" s="111">
        <f>SUM(C26:C30)</f>
        <v>0</v>
      </c>
      <c r="D25" s="34" t="s">
        <v>43</v>
      </c>
      <c r="E25" s="112">
        <v>0</v>
      </c>
      <c r="F25" s="112">
        <v>0</v>
      </c>
    </row>
    <row r="26" spans="1:6" x14ac:dyDescent="0.25">
      <c r="A26" s="34" t="s">
        <v>44</v>
      </c>
      <c r="B26" s="112">
        <v>0</v>
      </c>
      <c r="C26" s="112">
        <v>0</v>
      </c>
      <c r="D26" s="33" t="s">
        <v>45</v>
      </c>
      <c r="E26" s="112">
        <v>0</v>
      </c>
      <c r="F26" s="112">
        <v>0</v>
      </c>
    </row>
    <row r="27" spans="1:6" x14ac:dyDescent="0.25">
      <c r="A27" s="34" t="s">
        <v>46</v>
      </c>
      <c r="B27" s="112">
        <v>0</v>
      </c>
      <c r="C27" s="112">
        <v>0</v>
      </c>
      <c r="D27" s="33" t="s">
        <v>47</v>
      </c>
      <c r="E27" s="111">
        <f>SUM(E28:E30)</f>
        <v>0</v>
      </c>
      <c r="F27" s="111">
        <f>SUM(F28:F30)</f>
        <v>0</v>
      </c>
    </row>
    <row r="28" spans="1:6" x14ac:dyDescent="0.25">
      <c r="A28" s="34" t="s">
        <v>48</v>
      </c>
      <c r="B28" s="112">
        <v>0</v>
      </c>
      <c r="C28" s="112">
        <v>0</v>
      </c>
      <c r="D28" s="34" t="s">
        <v>49</v>
      </c>
      <c r="E28" s="112">
        <v>0</v>
      </c>
      <c r="F28" s="112">
        <v>0</v>
      </c>
    </row>
    <row r="29" spans="1:6" x14ac:dyDescent="0.25">
      <c r="A29" s="34" t="s">
        <v>50</v>
      </c>
      <c r="B29" s="112">
        <v>0</v>
      </c>
      <c r="C29" s="112">
        <v>0</v>
      </c>
      <c r="D29" s="34" t="s">
        <v>51</v>
      </c>
      <c r="E29" s="112">
        <v>0</v>
      </c>
      <c r="F29" s="112">
        <v>0</v>
      </c>
    </row>
    <row r="30" spans="1:6" x14ac:dyDescent="0.25">
      <c r="A30" s="34" t="s">
        <v>52</v>
      </c>
      <c r="B30" s="112">
        <v>0</v>
      </c>
      <c r="C30" s="112">
        <v>0</v>
      </c>
      <c r="D30" s="34" t="s">
        <v>53</v>
      </c>
      <c r="E30" s="112">
        <v>0</v>
      </c>
      <c r="F30" s="112">
        <v>0</v>
      </c>
    </row>
    <row r="31" spans="1:6" x14ac:dyDescent="0.25">
      <c r="A31" s="33" t="s">
        <v>54</v>
      </c>
      <c r="B31" s="111">
        <f>SUM(B32:B36)</f>
        <v>0</v>
      </c>
      <c r="C31" s="111">
        <f>SUM(C32:C36)</f>
        <v>0</v>
      </c>
      <c r="D31" s="33" t="s">
        <v>55</v>
      </c>
      <c r="E31" s="111">
        <f>SUM(E32:E37)</f>
        <v>0</v>
      </c>
      <c r="F31" s="111">
        <f>SUM(F32:F37)</f>
        <v>0</v>
      </c>
    </row>
    <row r="32" spans="1:6" x14ac:dyDescent="0.25">
      <c r="A32" s="34" t="s">
        <v>56</v>
      </c>
      <c r="B32" s="112">
        <v>0</v>
      </c>
      <c r="C32" s="112">
        <v>0</v>
      </c>
      <c r="D32" s="34" t="s">
        <v>57</v>
      </c>
      <c r="E32" s="111">
        <v>0</v>
      </c>
      <c r="F32" s="111">
        <v>0</v>
      </c>
    </row>
    <row r="33" spans="1:6" ht="14.45" customHeight="1" x14ac:dyDescent="0.25">
      <c r="A33" s="34" t="s">
        <v>58</v>
      </c>
      <c r="B33" s="112">
        <v>0</v>
      </c>
      <c r="C33" s="112">
        <v>0</v>
      </c>
      <c r="D33" s="34" t="s">
        <v>59</v>
      </c>
      <c r="E33" s="112">
        <v>0</v>
      </c>
      <c r="F33" s="112">
        <v>0</v>
      </c>
    </row>
    <row r="34" spans="1:6" ht="14.45" customHeight="1" x14ac:dyDescent="0.25">
      <c r="A34" s="34" t="s">
        <v>60</v>
      </c>
      <c r="B34" s="112">
        <v>0</v>
      </c>
      <c r="C34" s="112">
        <v>0</v>
      </c>
      <c r="D34" s="34" t="s">
        <v>61</v>
      </c>
      <c r="E34" s="112">
        <v>0</v>
      </c>
      <c r="F34" s="112">
        <v>0</v>
      </c>
    </row>
    <row r="35" spans="1:6" ht="14.45" customHeight="1" x14ac:dyDescent="0.25">
      <c r="A35" s="34" t="s">
        <v>62</v>
      </c>
      <c r="B35" s="112">
        <v>0</v>
      </c>
      <c r="C35" s="112">
        <v>0</v>
      </c>
      <c r="D35" s="34" t="s">
        <v>63</v>
      </c>
      <c r="E35" s="112">
        <v>0</v>
      </c>
      <c r="F35" s="112">
        <v>0</v>
      </c>
    </row>
    <row r="36" spans="1:6" ht="14.45" customHeight="1" x14ac:dyDescent="0.25">
      <c r="A36" s="34" t="s">
        <v>64</v>
      </c>
      <c r="B36" s="112">
        <v>0</v>
      </c>
      <c r="C36" s="112">
        <v>0</v>
      </c>
      <c r="D36" s="34" t="s">
        <v>65</v>
      </c>
      <c r="E36" s="112">
        <v>0</v>
      </c>
      <c r="F36" s="112">
        <v>0</v>
      </c>
    </row>
    <row r="37" spans="1:6" ht="14.45" customHeight="1" x14ac:dyDescent="0.25">
      <c r="A37" s="33" t="s">
        <v>66</v>
      </c>
      <c r="B37" s="112">
        <v>0</v>
      </c>
      <c r="C37" s="112">
        <v>0</v>
      </c>
      <c r="D37" s="34" t="s">
        <v>67</v>
      </c>
      <c r="E37" s="112">
        <v>0</v>
      </c>
      <c r="F37" s="112">
        <v>0</v>
      </c>
    </row>
    <row r="38" spans="1:6" x14ac:dyDescent="0.25">
      <c r="A38" s="33" t="s">
        <v>68</v>
      </c>
      <c r="B38" s="111">
        <f>SUM(B39:B40)</f>
        <v>0</v>
      </c>
      <c r="C38" s="111">
        <f>SUM(C39:C40)</f>
        <v>0</v>
      </c>
      <c r="D38" s="33" t="s">
        <v>69</v>
      </c>
      <c r="E38" s="111">
        <f>SUM(E39:E41)</f>
        <v>0</v>
      </c>
      <c r="F38" s="111">
        <f>SUM(F39:F41)</f>
        <v>0</v>
      </c>
    </row>
    <row r="39" spans="1:6" x14ac:dyDescent="0.25">
      <c r="A39" s="34" t="s">
        <v>70</v>
      </c>
      <c r="B39" s="112">
        <v>0</v>
      </c>
      <c r="C39" s="112">
        <v>0</v>
      </c>
      <c r="D39" s="34" t="s">
        <v>71</v>
      </c>
      <c r="E39" s="112">
        <v>0</v>
      </c>
      <c r="F39" s="112">
        <v>0</v>
      </c>
    </row>
    <row r="40" spans="1:6" x14ac:dyDescent="0.25">
      <c r="A40" s="34" t="s">
        <v>72</v>
      </c>
      <c r="B40" s="112">
        <v>0</v>
      </c>
      <c r="C40" s="112">
        <v>0</v>
      </c>
      <c r="D40" s="34" t="s">
        <v>73</v>
      </c>
      <c r="E40" s="112">
        <v>0</v>
      </c>
      <c r="F40" s="112">
        <v>0</v>
      </c>
    </row>
    <row r="41" spans="1:6" x14ac:dyDescent="0.25">
      <c r="A41" s="33" t="s">
        <v>74</v>
      </c>
      <c r="B41" s="111">
        <f>SUM(B42:B45)</f>
        <v>0</v>
      </c>
      <c r="C41" s="111">
        <f>SUM(C42:C45)</f>
        <v>0</v>
      </c>
      <c r="D41" s="34" t="s">
        <v>75</v>
      </c>
      <c r="E41" s="112">
        <v>0</v>
      </c>
      <c r="F41" s="112">
        <v>0</v>
      </c>
    </row>
    <row r="42" spans="1:6" x14ac:dyDescent="0.25">
      <c r="A42" s="34" t="s">
        <v>76</v>
      </c>
      <c r="B42" s="112">
        <v>0</v>
      </c>
      <c r="C42" s="112">
        <v>0</v>
      </c>
      <c r="D42" s="33" t="s">
        <v>77</v>
      </c>
      <c r="E42" s="111">
        <f>SUM(E43:E45)</f>
        <v>0</v>
      </c>
      <c r="F42" s="111">
        <f>SUM(F43:F45)</f>
        <v>0</v>
      </c>
    </row>
    <row r="43" spans="1:6" x14ac:dyDescent="0.25">
      <c r="A43" s="34" t="s">
        <v>78</v>
      </c>
      <c r="B43" s="112">
        <v>0</v>
      </c>
      <c r="C43" s="112">
        <v>0</v>
      </c>
      <c r="D43" s="34" t="s">
        <v>79</v>
      </c>
      <c r="E43" s="112">
        <v>0</v>
      </c>
      <c r="F43" s="112">
        <v>0</v>
      </c>
    </row>
    <row r="44" spans="1:6" x14ac:dyDescent="0.25">
      <c r="A44" s="34" t="s">
        <v>80</v>
      </c>
      <c r="B44" s="112">
        <v>0</v>
      </c>
      <c r="C44" s="112">
        <v>0</v>
      </c>
      <c r="D44" s="34" t="s">
        <v>81</v>
      </c>
      <c r="E44" s="112">
        <v>0</v>
      </c>
      <c r="F44" s="112">
        <v>0</v>
      </c>
    </row>
    <row r="45" spans="1:6" x14ac:dyDescent="0.25">
      <c r="A45" s="34" t="s">
        <v>82</v>
      </c>
      <c r="B45" s="112">
        <v>0</v>
      </c>
      <c r="C45" s="112">
        <v>0</v>
      </c>
      <c r="D45" s="34" t="s">
        <v>83</v>
      </c>
      <c r="E45" s="112">
        <v>0</v>
      </c>
      <c r="F45" s="112">
        <v>0</v>
      </c>
    </row>
    <row r="46" spans="1:6" x14ac:dyDescent="0.25">
      <c r="A46" s="32"/>
      <c r="B46" s="113"/>
      <c r="C46" s="113"/>
      <c r="D46" s="32"/>
      <c r="E46" s="113"/>
      <c r="F46" s="113"/>
    </row>
    <row r="47" spans="1:6" x14ac:dyDescent="0.25">
      <c r="A47" s="3" t="s">
        <v>84</v>
      </c>
      <c r="B47" s="114">
        <f>B9+B17+B25+B31+B37+B38+B41</f>
        <v>3140545.11</v>
      </c>
      <c r="C47" s="114">
        <f>C9+C17+C25+C31+C37+C38+C41</f>
        <v>3085899.13</v>
      </c>
      <c r="D47" s="2" t="s">
        <v>85</v>
      </c>
      <c r="E47" s="114">
        <f>E9+E19+E23+E26+E27+E31+E38+E42</f>
        <v>83854.440000000017</v>
      </c>
      <c r="F47" s="114">
        <f>F9+F19+F23+F26+F27+F31+F38+F42</f>
        <v>84560.640000000014</v>
      </c>
    </row>
    <row r="48" spans="1:6" x14ac:dyDescent="0.25">
      <c r="A48" s="32"/>
      <c r="B48" s="113"/>
      <c r="C48" s="113"/>
      <c r="D48" s="32"/>
      <c r="E48" s="113"/>
      <c r="F48" s="113"/>
    </row>
    <row r="49" spans="1:6" x14ac:dyDescent="0.25">
      <c r="A49" s="2" t="s">
        <v>86</v>
      </c>
      <c r="B49" s="113"/>
      <c r="C49" s="113"/>
      <c r="D49" s="2" t="s">
        <v>87</v>
      </c>
      <c r="E49" s="113"/>
      <c r="F49" s="113"/>
    </row>
    <row r="50" spans="1:6" x14ac:dyDescent="0.25">
      <c r="A50" s="33" t="s">
        <v>88</v>
      </c>
      <c r="B50" s="112">
        <v>0</v>
      </c>
      <c r="C50" s="112">
        <v>0</v>
      </c>
      <c r="D50" s="33" t="s">
        <v>89</v>
      </c>
      <c r="E50" s="112">
        <v>0</v>
      </c>
      <c r="F50" s="112">
        <v>0</v>
      </c>
    </row>
    <row r="51" spans="1:6" x14ac:dyDescent="0.25">
      <c r="A51" s="33" t="s">
        <v>90</v>
      </c>
      <c r="B51" s="112">
        <v>0</v>
      </c>
      <c r="C51" s="112">
        <v>0</v>
      </c>
      <c r="D51" s="33" t="s">
        <v>91</v>
      </c>
      <c r="E51" s="112">
        <v>0</v>
      </c>
      <c r="F51" s="112">
        <v>0</v>
      </c>
    </row>
    <row r="52" spans="1:6" x14ac:dyDescent="0.25">
      <c r="A52" s="33" t="s">
        <v>92</v>
      </c>
      <c r="B52" s="112">
        <v>0</v>
      </c>
      <c r="C52" s="112">
        <v>0</v>
      </c>
      <c r="D52" s="33" t="s">
        <v>93</v>
      </c>
      <c r="E52" s="112">
        <v>0</v>
      </c>
      <c r="F52" s="112">
        <v>0</v>
      </c>
    </row>
    <row r="53" spans="1:6" x14ac:dyDescent="0.25">
      <c r="A53" s="33" t="s">
        <v>94</v>
      </c>
      <c r="B53" s="112">
        <v>10877</v>
      </c>
      <c r="C53" s="112">
        <v>10877</v>
      </c>
      <c r="D53" s="33" t="s">
        <v>95</v>
      </c>
      <c r="E53" s="112">
        <v>0</v>
      </c>
      <c r="F53" s="112">
        <v>0</v>
      </c>
    </row>
    <row r="54" spans="1:6" x14ac:dyDescent="0.25">
      <c r="A54" s="33" t="s">
        <v>96</v>
      </c>
      <c r="B54" s="112">
        <v>26050</v>
      </c>
      <c r="C54" s="112">
        <v>26050</v>
      </c>
      <c r="D54" s="33" t="s">
        <v>97</v>
      </c>
      <c r="E54" s="112">
        <v>0</v>
      </c>
      <c r="F54" s="112">
        <v>0</v>
      </c>
    </row>
    <row r="55" spans="1:6" x14ac:dyDescent="0.25">
      <c r="A55" s="33" t="s">
        <v>98</v>
      </c>
      <c r="B55" s="112">
        <v>-26050</v>
      </c>
      <c r="C55" s="112">
        <v>-26050</v>
      </c>
      <c r="D55" s="35" t="s">
        <v>99</v>
      </c>
      <c r="E55" s="112">
        <v>0</v>
      </c>
      <c r="F55" s="112">
        <v>0</v>
      </c>
    </row>
    <row r="56" spans="1:6" x14ac:dyDescent="0.25">
      <c r="A56" s="33" t="s">
        <v>100</v>
      </c>
      <c r="B56" s="112">
        <v>0</v>
      </c>
      <c r="C56" s="112">
        <v>0</v>
      </c>
      <c r="D56" s="32"/>
      <c r="E56" s="113"/>
      <c r="F56" s="113"/>
    </row>
    <row r="57" spans="1:6" x14ac:dyDescent="0.25">
      <c r="A57" s="33" t="s">
        <v>101</v>
      </c>
      <c r="B57" s="112">
        <v>0</v>
      </c>
      <c r="C57" s="112">
        <v>0</v>
      </c>
      <c r="D57" s="2" t="s">
        <v>102</v>
      </c>
      <c r="E57" s="114">
        <f>SUM(E50:E55)</f>
        <v>0</v>
      </c>
      <c r="F57" s="114">
        <f>SUM(F50:F55)</f>
        <v>0</v>
      </c>
    </row>
    <row r="58" spans="1:6" x14ac:dyDescent="0.25">
      <c r="A58" s="33" t="s">
        <v>103</v>
      </c>
      <c r="B58" s="112">
        <v>0</v>
      </c>
      <c r="C58" s="112">
        <v>0</v>
      </c>
      <c r="D58" s="32"/>
      <c r="E58" s="113"/>
      <c r="F58" s="113"/>
    </row>
    <row r="59" spans="1:6" x14ac:dyDescent="0.25">
      <c r="A59" s="32"/>
      <c r="B59" s="113"/>
      <c r="C59" s="113"/>
      <c r="D59" s="2" t="s">
        <v>104</v>
      </c>
      <c r="E59" s="114">
        <f>E47+E57</f>
        <v>83854.440000000017</v>
      </c>
      <c r="F59" s="114">
        <f>F47+F57</f>
        <v>84560.640000000014</v>
      </c>
    </row>
    <row r="60" spans="1:6" x14ac:dyDescent="0.25">
      <c r="A60" s="3" t="s">
        <v>105</v>
      </c>
      <c r="B60" s="114">
        <f>SUM(B50:B58)</f>
        <v>10877</v>
      </c>
      <c r="C60" s="114">
        <f>SUM(C50:C58)</f>
        <v>10877</v>
      </c>
      <c r="D60" s="32"/>
      <c r="E60" s="113"/>
      <c r="F60" s="113"/>
    </row>
    <row r="61" spans="1:6" x14ac:dyDescent="0.25">
      <c r="A61" s="32"/>
      <c r="B61" s="113"/>
      <c r="C61" s="113"/>
      <c r="D61" s="36" t="s">
        <v>106</v>
      </c>
      <c r="E61" s="113"/>
      <c r="F61" s="113"/>
    </row>
    <row r="62" spans="1:6" x14ac:dyDescent="0.25">
      <c r="A62" s="3" t="s">
        <v>107</v>
      </c>
      <c r="B62" s="114">
        <f>SUM(B47+B60)</f>
        <v>3151422.11</v>
      </c>
      <c r="C62" s="114">
        <f>SUM(C47+C60)</f>
        <v>3096776.13</v>
      </c>
      <c r="D62" s="32"/>
      <c r="E62" s="113"/>
      <c r="F62" s="113"/>
    </row>
    <row r="63" spans="1:6" x14ac:dyDescent="0.25">
      <c r="A63" s="32"/>
      <c r="B63" s="32"/>
      <c r="C63" s="32"/>
      <c r="D63" s="37" t="s">
        <v>108</v>
      </c>
      <c r="E63" s="111">
        <f>SUM(E64:E66)</f>
        <v>0</v>
      </c>
      <c r="F63" s="111">
        <f>SUM(F64:F66)</f>
        <v>0</v>
      </c>
    </row>
    <row r="64" spans="1:6" x14ac:dyDescent="0.25">
      <c r="A64" s="32"/>
      <c r="B64" s="32"/>
      <c r="C64" s="32"/>
      <c r="D64" s="33" t="s">
        <v>109</v>
      </c>
      <c r="E64" s="112">
        <v>0</v>
      </c>
      <c r="F64" s="112">
        <v>0</v>
      </c>
    </row>
    <row r="65" spans="1:6" x14ac:dyDescent="0.25">
      <c r="A65" s="32"/>
      <c r="B65" s="32"/>
      <c r="C65" s="32"/>
      <c r="D65" s="35" t="s">
        <v>110</v>
      </c>
      <c r="E65" s="112">
        <v>0</v>
      </c>
      <c r="F65" s="112">
        <v>0</v>
      </c>
    </row>
    <row r="66" spans="1:6" x14ac:dyDescent="0.25">
      <c r="A66" s="32"/>
      <c r="B66" s="32"/>
      <c r="C66" s="32"/>
      <c r="D66" s="33" t="s">
        <v>111</v>
      </c>
      <c r="E66" s="112">
        <v>0</v>
      </c>
      <c r="F66" s="112">
        <v>0</v>
      </c>
    </row>
    <row r="67" spans="1:6" x14ac:dyDescent="0.25">
      <c r="A67" s="32"/>
      <c r="B67" s="32"/>
      <c r="C67" s="32"/>
      <c r="D67" s="32"/>
      <c r="E67" s="113"/>
      <c r="F67" s="113"/>
    </row>
    <row r="68" spans="1:6" x14ac:dyDescent="0.25">
      <c r="A68" s="32"/>
      <c r="B68" s="32"/>
      <c r="C68" s="32"/>
      <c r="D68" s="37" t="s">
        <v>112</v>
      </c>
      <c r="E68" s="111">
        <f>SUM(E69:E73)</f>
        <v>3067567.6700000004</v>
      </c>
      <c r="F68" s="111">
        <f>SUM(F69:F73)</f>
        <v>3012215.4899999998</v>
      </c>
    </row>
    <row r="69" spans="1:6" x14ac:dyDescent="0.25">
      <c r="A69" s="38"/>
      <c r="B69" s="32"/>
      <c r="C69" s="32"/>
      <c r="D69" s="33" t="s">
        <v>113</v>
      </c>
      <c r="E69" s="112">
        <v>55352.18</v>
      </c>
      <c r="F69" s="112">
        <v>-83682.41</v>
      </c>
    </row>
    <row r="70" spans="1:6" x14ac:dyDescent="0.25">
      <c r="A70" s="38"/>
      <c r="B70" s="32"/>
      <c r="C70" s="32"/>
      <c r="D70" s="33" t="s">
        <v>114</v>
      </c>
      <c r="E70" s="112">
        <v>3012215.49</v>
      </c>
      <c r="F70" s="112">
        <v>3095897.9</v>
      </c>
    </row>
    <row r="71" spans="1:6" x14ac:dyDescent="0.25">
      <c r="A71" s="38"/>
      <c r="B71" s="32"/>
      <c r="C71" s="32"/>
      <c r="D71" s="33" t="s">
        <v>115</v>
      </c>
      <c r="E71" s="112">
        <v>0</v>
      </c>
      <c r="F71" s="112">
        <v>0</v>
      </c>
    </row>
    <row r="72" spans="1:6" x14ac:dyDescent="0.25">
      <c r="A72" s="38"/>
      <c r="B72" s="32"/>
      <c r="C72" s="32"/>
      <c r="D72" s="33" t="s">
        <v>116</v>
      </c>
      <c r="E72" s="112">
        <v>0</v>
      </c>
      <c r="F72" s="112">
        <v>0</v>
      </c>
    </row>
    <row r="73" spans="1:6" x14ac:dyDescent="0.25">
      <c r="A73" s="38"/>
      <c r="B73" s="32"/>
      <c r="C73" s="32"/>
      <c r="D73" s="33" t="s">
        <v>117</v>
      </c>
      <c r="E73" s="112">
        <v>0</v>
      </c>
      <c r="F73" s="112">
        <v>0</v>
      </c>
    </row>
    <row r="74" spans="1:6" x14ac:dyDescent="0.25">
      <c r="A74" s="38"/>
      <c r="B74" s="32"/>
      <c r="C74" s="32"/>
      <c r="D74" s="32"/>
      <c r="E74" s="113"/>
      <c r="F74" s="113"/>
    </row>
    <row r="75" spans="1:6" x14ac:dyDescent="0.25">
      <c r="A75" s="38"/>
      <c r="B75" s="32"/>
      <c r="C75" s="32"/>
      <c r="D75" s="37" t="s">
        <v>118</v>
      </c>
      <c r="E75" s="111">
        <f>E76+E77</f>
        <v>0</v>
      </c>
      <c r="F75" s="111">
        <f>F76+F77</f>
        <v>0</v>
      </c>
    </row>
    <row r="76" spans="1:6" x14ac:dyDescent="0.25">
      <c r="A76" s="38"/>
      <c r="B76" s="32"/>
      <c r="C76" s="32"/>
      <c r="D76" s="33" t="s">
        <v>119</v>
      </c>
      <c r="E76" s="112">
        <v>0</v>
      </c>
      <c r="F76" s="112">
        <v>0</v>
      </c>
    </row>
    <row r="77" spans="1:6" x14ac:dyDescent="0.25">
      <c r="A77" s="38"/>
      <c r="B77" s="32"/>
      <c r="C77" s="32"/>
      <c r="D77" s="33" t="s">
        <v>120</v>
      </c>
      <c r="E77" s="112">
        <v>0</v>
      </c>
      <c r="F77" s="112">
        <v>0</v>
      </c>
    </row>
    <row r="78" spans="1:6" x14ac:dyDescent="0.25">
      <c r="A78" s="38"/>
      <c r="B78" s="32"/>
      <c r="C78" s="32"/>
      <c r="D78" s="32"/>
      <c r="E78" s="113"/>
      <c r="F78" s="113"/>
    </row>
    <row r="79" spans="1:6" x14ac:dyDescent="0.25">
      <c r="A79" s="38"/>
      <c r="B79" s="32"/>
      <c r="C79" s="32"/>
      <c r="D79" s="2" t="s">
        <v>121</v>
      </c>
      <c r="E79" s="114">
        <f>E63+E68+E75</f>
        <v>3067567.6700000004</v>
      </c>
      <c r="F79" s="114">
        <f>F63+F68+F75</f>
        <v>3012215.4899999998</v>
      </c>
    </row>
    <row r="80" spans="1:6" x14ac:dyDescent="0.25">
      <c r="A80" s="38"/>
      <c r="B80" s="32"/>
      <c r="C80" s="32"/>
      <c r="D80" s="32"/>
      <c r="E80" s="113"/>
      <c r="F80" s="113"/>
    </row>
    <row r="81" spans="1:6" x14ac:dyDescent="0.25">
      <c r="A81" s="38"/>
      <c r="B81" s="32"/>
      <c r="C81" s="32"/>
      <c r="D81" s="2" t="s">
        <v>122</v>
      </c>
      <c r="E81" s="114">
        <f>E59+E79</f>
        <v>3151422.1100000003</v>
      </c>
      <c r="F81" s="114">
        <f>F59+F79</f>
        <v>3096776.13</v>
      </c>
    </row>
    <row r="82" spans="1:6" x14ac:dyDescent="0.25">
      <c r="A82" s="39"/>
      <c r="B82" s="40"/>
      <c r="C82" s="40"/>
      <c r="D82" s="40"/>
      <c r="E82" s="41"/>
      <c r="F82" s="41"/>
    </row>
  </sheetData>
  <mergeCells count="5">
    <mergeCell ref="A1:F1"/>
    <mergeCell ref="A2:F2"/>
    <mergeCell ref="A3:F3"/>
    <mergeCell ref="A4:F4"/>
    <mergeCell ref="A5:F5"/>
  </mergeCells>
  <dataValidations count="3">
    <dataValidation allowBlank="1" showInputMessage="1" showErrorMessage="1" prompt="31 de diciembre de 20XN-1 (e)" sqref="C6 F6" xr:uid="{BF4F1DA6-28D6-4D53-B57D-8331B8211F8C}"/>
    <dataValidation allowBlank="1" showInputMessage="1" showErrorMessage="1" prompt="20XN (d)" sqref="B6 E6" xr:uid="{AD91AAA1-4A36-4D17-9AD7-32C8DF487B7C}"/>
    <dataValidation type="decimal" allowBlank="1" showInputMessage="1" showErrorMessage="1" sqref="B41:C41 B59:C62 B9:C9 B46:C49 B17:C17 B25:C25 B31:C31 B38:C38 E42:F42 E78:F81 E47:F47 E9:F9 E19:F19 E23:F23 E27:F27 E31:F31 E38:F38 E56:F63 E67:F68 E74:F75" xr:uid="{C5CF0F0C-7F54-476B-B0B4-4B48A356C852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42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231C4A-3117-45C0-BFE2-788F052BE513}">
  <sheetPr>
    <outlinePr summaryBelow="0"/>
    <pageSetUpPr fitToPage="1"/>
  </sheetPr>
  <dimension ref="A1:G37"/>
  <sheetViews>
    <sheetView showGridLines="0" zoomScaleNormal="100" workbookViewId="0">
      <selection activeCell="B14" sqref="B14"/>
    </sheetView>
  </sheetViews>
  <sheetFormatPr baseColWidth="10" defaultColWidth="11" defaultRowHeight="15" x14ac:dyDescent="0.25"/>
  <cols>
    <col min="1" max="1" width="68.85546875" bestFit="1" customWidth="1"/>
    <col min="2" max="2" width="23.42578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80" t="s">
        <v>444</v>
      </c>
      <c r="B1" s="163"/>
      <c r="C1" s="163"/>
      <c r="D1" s="163"/>
      <c r="E1" s="163"/>
      <c r="F1" s="163"/>
      <c r="G1" s="164"/>
    </row>
    <row r="2" spans="1:7" x14ac:dyDescent="0.25">
      <c r="A2" s="165" t="str">
        <f>'Formato 1'!A2</f>
        <v>PATRONATO DE LA FERIA DE MOROLEON, GTO.</v>
      </c>
      <c r="B2" s="166"/>
      <c r="C2" s="166"/>
      <c r="D2" s="166"/>
      <c r="E2" s="166"/>
      <c r="F2" s="166"/>
      <c r="G2" s="167"/>
    </row>
    <row r="3" spans="1:7" x14ac:dyDescent="0.25">
      <c r="A3" s="168" t="s">
        <v>445</v>
      </c>
      <c r="B3" s="169"/>
      <c r="C3" s="169"/>
      <c r="D3" s="169"/>
      <c r="E3" s="169"/>
      <c r="F3" s="169"/>
      <c r="G3" s="170"/>
    </row>
    <row r="4" spans="1:7" x14ac:dyDescent="0.25">
      <c r="A4" s="168" t="s">
        <v>2</v>
      </c>
      <c r="B4" s="169"/>
      <c r="C4" s="169"/>
      <c r="D4" s="169"/>
      <c r="E4" s="169"/>
      <c r="F4" s="169"/>
      <c r="G4" s="170"/>
    </row>
    <row r="5" spans="1:7" x14ac:dyDescent="0.25">
      <c r="A5" s="171" t="s">
        <v>446</v>
      </c>
      <c r="B5" s="172"/>
      <c r="C5" s="172"/>
      <c r="D5" s="172"/>
      <c r="E5" s="172"/>
      <c r="F5" s="172"/>
      <c r="G5" s="173"/>
    </row>
    <row r="6" spans="1:7" x14ac:dyDescent="0.25">
      <c r="A6" s="85" t="s">
        <v>5</v>
      </c>
      <c r="B6" s="6">
        <v>2026</v>
      </c>
      <c r="C6" s="25">
        <f>B6+1</f>
        <v>2027</v>
      </c>
      <c r="D6" s="25">
        <f t="shared" ref="D6:G6" si="0">C6+1</f>
        <v>2028</v>
      </c>
      <c r="E6" s="25">
        <f t="shared" si="0"/>
        <v>2029</v>
      </c>
      <c r="F6" s="25">
        <f t="shared" si="0"/>
        <v>2030</v>
      </c>
      <c r="G6" s="25">
        <f t="shared" si="0"/>
        <v>2031</v>
      </c>
    </row>
    <row r="7" spans="1:7" ht="15.75" customHeight="1" x14ac:dyDescent="0.25">
      <c r="A7" s="19" t="s">
        <v>447</v>
      </c>
      <c r="B7" s="84">
        <v>6385322.2400000002</v>
      </c>
      <c r="C7" s="84">
        <v>0</v>
      </c>
      <c r="D7" s="84">
        <v>0</v>
      </c>
      <c r="E7" s="84">
        <v>0</v>
      </c>
      <c r="F7" s="84">
        <v>0</v>
      </c>
      <c r="G7" s="84">
        <v>0</v>
      </c>
    </row>
    <row r="8" spans="1:7" x14ac:dyDescent="0.25">
      <c r="A8" s="42" t="s">
        <v>448</v>
      </c>
      <c r="B8" s="49">
        <v>0</v>
      </c>
      <c r="C8" s="49">
        <v>0</v>
      </c>
      <c r="D8" s="49">
        <v>0</v>
      </c>
      <c r="E8" s="49">
        <v>0</v>
      </c>
      <c r="F8" s="49">
        <v>0</v>
      </c>
      <c r="G8" s="49">
        <v>0</v>
      </c>
    </row>
    <row r="9" spans="1:7" ht="15.75" customHeight="1" x14ac:dyDescent="0.25">
      <c r="A9" s="42" t="s">
        <v>449</v>
      </c>
      <c r="B9" s="49">
        <v>0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</row>
    <row r="10" spans="1:7" x14ac:dyDescent="0.25">
      <c r="A10" s="42" t="s">
        <v>450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</row>
    <row r="11" spans="1:7" x14ac:dyDescent="0.25">
      <c r="A11" s="42" t="s">
        <v>451</v>
      </c>
      <c r="B11" s="49">
        <v>0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</row>
    <row r="12" spans="1:7" x14ac:dyDescent="0.25">
      <c r="A12" s="42" t="s">
        <v>452</v>
      </c>
      <c r="B12" s="49">
        <v>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</row>
    <row r="13" spans="1:7" x14ac:dyDescent="0.25">
      <c r="A13" s="42" t="s">
        <v>453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</row>
    <row r="14" spans="1:7" x14ac:dyDescent="0.25">
      <c r="A14" s="43" t="s">
        <v>454</v>
      </c>
      <c r="B14" s="49">
        <v>1341736.24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</row>
    <row r="15" spans="1:7" x14ac:dyDescent="0.25">
      <c r="A15" s="42" t="s">
        <v>455</v>
      </c>
      <c r="B15" s="49">
        <v>0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</row>
    <row r="16" spans="1:7" x14ac:dyDescent="0.25">
      <c r="A16" s="42" t="s">
        <v>456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</row>
    <row r="17" spans="1:7" x14ac:dyDescent="0.25">
      <c r="A17" s="42" t="s">
        <v>457</v>
      </c>
      <c r="B17" s="49">
        <v>4943586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</row>
    <row r="18" spans="1:7" x14ac:dyDescent="0.25">
      <c r="A18" s="42" t="s">
        <v>458</v>
      </c>
      <c r="B18" s="49">
        <v>0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</row>
    <row r="19" spans="1:7" x14ac:dyDescent="0.25">
      <c r="A19" s="63" t="s">
        <v>459</v>
      </c>
      <c r="B19" s="49">
        <v>0</v>
      </c>
      <c r="C19" s="49">
        <v>0</v>
      </c>
      <c r="D19" s="49">
        <v>0</v>
      </c>
      <c r="E19" s="49">
        <v>0</v>
      </c>
      <c r="F19" s="49">
        <v>0</v>
      </c>
      <c r="G19" s="49">
        <v>0</v>
      </c>
    </row>
    <row r="20" spans="1:7" x14ac:dyDescent="0.25">
      <c r="A20" s="42" t="s">
        <v>460</v>
      </c>
      <c r="B20" s="49"/>
      <c r="C20" s="49"/>
      <c r="D20" s="49"/>
      <c r="E20" s="49"/>
      <c r="F20" s="49"/>
      <c r="G20" s="49"/>
    </row>
    <row r="21" spans="1:7" x14ac:dyDescent="0.25">
      <c r="A21" s="3" t="s">
        <v>461</v>
      </c>
      <c r="B21" s="84">
        <v>0</v>
      </c>
      <c r="C21" s="84">
        <v>0</v>
      </c>
      <c r="D21" s="84">
        <v>0</v>
      </c>
      <c r="E21" s="84">
        <v>0</v>
      </c>
      <c r="F21" s="84">
        <v>0</v>
      </c>
      <c r="G21" s="84">
        <v>0</v>
      </c>
    </row>
    <row r="22" spans="1:7" x14ac:dyDescent="0.25">
      <c r="A22" s="42" t="s">
        <v>462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2" t="s">
        <v>463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2" t="s">
        <v>464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ht="30" x14ac:dyDescent="0.25">
      <c r="A25" s="43" t="s">
        <v>465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3" t="s">
        <v>466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51" t="s">
        <v>460</v>
      </c>
      <c r="B27" s="50"/>
      <c r="C27" s="50"/>
      <c r="D27" s="50"/>
      <c r="E27" s="50"/>
      <c r="F27" s="50"/>
      <c r="G27" s="50"/>
    </row>
    <row r="28" spans="1:7" x14ac:dyDescent="0.25">
      <c r="A28" s="3" t="s">
        <v>467</v>
      </c>
      <c r="B28" s="84">
        <v>0</v>
      </c>
      <c r="C28" s="84">
        <v>0</v>
      </c>
      <c r="D28" s="84">
        <v>0</v>
      </c>
      <c r="E28" s="84">
        <v>0</v>
      </c>
      <c r="F28" s="84">
        <v>0</v>
      </c>
      <c r="G28" s="84">
        <v>0</v>
      </c>
    </row>
    <row r="29" spans="1:7" x14ac:dyDescent="0.25">
      <c r="A29" s="42" t="s">
        <v>468</v>
      </c>
      <c r="B29" s="50">
        <v>0</v>
      </c>
      <c r="C29" s="50">
        <v>0</v>
      </c>
      <c r="D29" s="50">
        <v>0</v>
      </c>
      <c r="E29" s="50">
        <v>0</v>
      </c>
      <c r="F29" s="50">
        <v>0</v>
      </c>
      <c r="G29" s="50">
        <v>0</v>
      </c>
    </row>
    <row r="30" spans="1:7" x14ac:dyDescent="0.25">
      <c r="A30" s="32" t="s">
        <v>460</v>
      </c>
      <c r="B30" s="52"/>
      <c r="C30" s="52"/>
      <c r="D30" s="52"/>
      <c r="E30" s="52"/>
      <c r="F30" s="52"/>
      <c r="G30" s="52"/>
    </row>
    <row r="31" spans="1:7" ht="14.45" customHeight="1" x14ac:dyDescent="0.25">
      <c r="A31" s="3" t="s">
        <v>469</v>
      </c>
      <c r="B31" s="84">
        <v>0</v>
      </c>
      <c r="C31" s="84">
        <v>0</v>
      </c>
      <c r="D31" s="84">
        <v>0</v>
      </c>
      <c r="E31" s="84">
        <v>0</v>
      </c>
      <c r="F31" s="84">
        <v>0</v>
      </c>
      <c r="G31" s="84">
        <v>0</v>
      </c>
    </row>
    <row r="32" spans="1:7" ht="14.45" customHeight="1" x14ac:dyDescent="0.25">
      <c r="A32" s="32"/>
      <c r="B32" s="87"/>
      <c r="C32" s="87"/>
      <c r="D32" s="87"/>
      <c r="E32" s="87"/>
      <c r="F32" s="87"/>
      <c r="G32" s="87"/>
    </row>
    <row r="33" spans="1:7" x14ac:dyDescent="0.25">
      <c r="A33" s="90" t="s">
        <v>292</v>
      </c>
      <c r="B33" s="38"/>
      <c r="C33" s="38"/>
      <c r="D33" s="38"/>
      <c r="E33" s="38"/>
      <c r="F33" s="38"/>
      <c r="G33" s="38"/>
    </row>
    <row r="34" spans="1:7" ht="30" x14ac:dyDescent="0.25">
      <c r="A34" s="88" t="s">
        <v>470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</row>
    <row r="35" spans="1:7" ht="30" x14ac:dyDescent="0.25">
      <c r="A35" s="88" t="s">
        <v>294</v>
      </c>
      <c r="B35" s="62">
        <v>0</v>
      </c>
      <c r="C35" s="62">
        <v>0</v>
      </c>
      <c r="D35" s="62">
        <v>0</v>
      </c>
      <c r="E35" s="62">
        <v>0</v>
      </c>
      <c r="F35" s="62">
        <v>0</v>
      </c>
      <c r="G35" s="62">
        <v>0</v>
      </c>
    </row>
    <row r="36" spans="1:7" x14ac:dyDescent="0.25">
      <c r="A36" s="90" t="s">
        <v>471</v>
      </c>
      <c r="B36" s="12">
        <v>0</v>
      </c>
      <c r="C36" s="12">
        <v>0</v>
      </c>
      <c r="D36" s="12">
        <v>0</v>
      </c>
      <c r="E36" s="12">
        <v>0</v>
      </c>
      <c r="F36" s="12">
        <v>0</v>
      </c>
      <c r="G36" s="12">
        <v>0</v>
      </c>
    </row>
    <row r="37" spans="1:7" x14ac:dyDescent="0.25">
      <c r="A37" s="39"/>
      <c r="B37" s="39"/>
      <c r="C37" s="39"/>
      <c r="D37" s="39"/>
      <c r="E37" s="39"/>
      <c r="F37" s="39"/>
      <c r="G37" s="39"/>
    </row>
  </sheetData>
  <mergeCells count="5">
    <mergeCell ref="A4:G4"/>
    <mergeCell ref="A5:G5"/>
    <mergeCell ref="A1:G1"/>
    <mergeCell ref="A2:G2"/>
    <mergeCell ref="A3:G3"/>
  </mergeCells>
  <dataValidations count="1">
    <dataValidation type="decimal" allowBlank="1" showInputMessage="1" showErrorMessage="1" sqref="B7:G7 B21:G31" xr:uid="{2D934423-D4FC-4EFF-AB03-556E0441DA80}">
      <formula1>-1.79769313486231E+100</formula1>
      <formula2>1.79769313486231E+100</formula2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scale="52" orientation="portrait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A5F767-0852-4981-8555-73C404320198}">
  <sheetPr>
    <outlinePr summaryBelow="0"/>
    <pageSetUpPr fitToPage="1"/>
  </sheetPr>
  <dimension ref="A1:G30"/>
  <sheetViews>
    <sheetView showGridLines="0" zoomScaleNormal="100" workbookViewId="0">
      <selection activeCell="B29" sqref="B29"/>
    </sheetView>
  </sheetViews>
  <sheetFormatPr baseColWidth="10" defaultColWidth="11" defaultRowHeight="15" x14ac:dyDescent="0.25"/>
  <cols>
    <col min="1" max="1" width="68.85546875" bestFit="1" customWidth="1"/>
    <col min="2" max="2" width="24.5703125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80" t="s">
        <v>472</v>
      </c>
      <c r="B1" s="163"/>
      <c r="C1" s="163"/>
      <c r="D1" s="163"/>
      <c r="E1" s="163"/>
      <c r="F1" s="163"/>
      <c r="G1" s="164"/>
    </row>
    <row r="2" spans="1:7" x14ac:dyDescent="0.25">
      <c r="A2" s="165" t="str">
        <f>'Formato 1'!A2</f>
        <v>PATRONATO DE LA FERIA DE MOROLEON, GTO.</v>
      </c>
      <c r="B2" s="166"/>
      <c r="C2" s="166"/>
      <c r="D2" s="166"/>
      <c r="E2" s="166"/>
      <c r="F2" s="166"/>
      <c r="G2" s="167"/>
    </row>
    <row r="3" spans="1:7" x14ac:dyDescent="0.25">
      <c r="A3" s="168" t="s">
        <v>473</v>
      </c>
      <c r="B3" s="169"/>
      <c r="C3" s="169"/>
      <c r="D3" s="169"/>
      <c r="E3" s="169"/>
      <c r="F3" s="169"/>
      <c r="G3" s="170"/>
    </row>
    <row r="4" spans="1:7" x14ac:dyDescent="0.25">
      <c r="A4" s="168" t="s">
        <v>2</v>
      </c>
      <c r="B4" s="169"/>
      <c r="C4" s="169"/>
      <c r="D4" s="169"/>
      <c r="E4" s="169"/>
      <c r="F4" s="169"/>
      <c r="G4" s="170"/>
    </row>
    <row r="5" spans="1:7" x14ac:dyDescent="0.25">
      <c r="A5" s="171" t="s">
        <v>446</v>
      </c>
      <c r="B5" s="172"/>
      <c r="C5" s="172"/>
      <c r="D5" s="172"/>
      <c r="E5" s="172"/>
      <c r="F5" s="172"/>
      <c r="G5" s="173"/>
    </row>
    <row r="6" spans="1:7" x14ac:dyDescent="0.25">
      <c r="A6" s="85" t="s">
        <v>5</v>
      </c>
      <c r="B6" s="6">
        <v>2026</v>
      </c>
      <c r="C6" s="25">
        <f>B6+1</f>
        <v>2027</v>
      </c>
      <c r="D6" s="25">
        <f t="shared" ref="D6:G6" si="0">C6+1</f>
        <v>2028</v>
      </c>
      <c r="E6" s="25">
        <f t="shared" si="0"/>
        <v>2029</v>
      </c>
      <c r="F6" s="25">
        <f t="shared" si="0"/>
        <v>2030</v>
      </c>
      <c r="G6" s="25">
        <f t="shared" si="0"/>
        <v>2031</v>
      </c>
    </row>
    <row r="7" spans="1:7" ht="15.75" customHeight="1" x14ac:dyDescent="0.25">
      <c r="A7" s="19" t="s">
        <v>474</v>
      </c>
      <c r="B7" s="84">
        <v>6385322.2400000002</v>
      </c>
      <c r="C7" s="84">
        <v>0</v>
      </c>
      <c r="D7" s="84">
        <v>0</v>
      </c>
      <c r="E7" s="84">
        <v>0</v>
      </c>
      <c r="F7" s="84">
        <v>0</v>
      </c>
      <c r="G7" s="84">
        <v>0</v>
      </c>
    </row>
    <row r="8" spans="1:7" x14ac:dyDescent="0.25">
      <c r="A8" s="42" t="s">
        <v>475</v>
      </c>
      <c r="B8" s="49">
        <v>5479903.3099999987</v>
      </c>
      <c r="C8" s="49">
        <v>0</v>
      </c>
      <c r="D8" s="49">
        <v>0</v>
      </c>
      <c r="E8" s="49">
        <v>0</v>
      </c>
      <c r="F8" s="49">
        <v>0</v>
      </c>
      <c r="G8" s="49">
        <v>0</v>
      </c>
    </row>
    <row r="9" spans="1:7" ht="15.75" customHeight="1" x14ac:dyDescent="0.25">
      <c r="A9" s="42" t="s">
        <v>476</v>
      </c>
      <c r="B9" s="49">
        <v>243350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</row>
    <row r="10" spans="1:7" x14ac:dyDescent="0.25">
      <c r="A10" s="42" t="s">
        <v>477</v>
      </c>
      <c r="B10" s="49">
        <v>347682.69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</row>
    <row r="11" spans="1:7" x14ac:dyDescent="0.25">
      <c r="A11" s="42" t="s">
        <v>478</v>
      </c>
      <c r="B11" s="49">
        <v>0</v>
      </c>
      <c r="C11" s="49">
        <v>0</v>
      </c>
      <c r="D11" s="49">
        <v>0</v>
      </c>
      <c r="E11" s="49">
        <v>0</v>
      </c>
      <c r="F11" s="49">
        <v>0</v>
      </c>
      <c r="G11" s="49">
        <v>0</v>
      </c>
    </row>
    <row r="12" spans="1:7" x14ac:dyDescent="0.25">
      <c r="A12" s="42" t="s">
        <v>479</v>
      </c>
      <c r="B12" s="49">
        <v>214386.24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</row>
    <row r="13" spans="1:7" x14ac:dyDescent="0.25">
      <c r="A13" s="42" t="s">
        <v>480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</row>
    <row r="14" spans="1:7" x14ac:dyDescent="0.25">
      <c r="A14" s="43" t="s">
        <v>481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</row>
    <row r="15" spans="1:7" x14ac:dyDescent="0.25">
      <c r="A15" s="42" t="s">
        <v>482</v>
      </c>
      <c r="B15" s="49">
        <v>0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</row>
    <row r="16" spans="1:7" x14ac:dyDescent="0.25">
      <c r="A16" s="42" t="s">
        <v>483</v>
      </c>
      <c r="B16" s="49">
        <v>0</v>
      </c>
      <c r="C16" s="49">
        <v>0</v>
      </c>
      <c r="D16" s="49">
        <v>0</v>
      </c>
      <c r="E16" s="49">
        <v>0</v>
      </c>
      <c r="F16" s="49">
        <v>0</v>
      </c>
      <c r="G16" s="49">
        <v>0</v>
      </c>
    </row>
    <row r="17" spans="1:7" x14ac:dyDescent="0.25">
      <c r="A17" s="42"/>
      <c r="B17" s="49"/>
      <c r="C17" s="49"/>
      <c r="D17" s="49"/>
      <c r="E17" s="49"/>
      <c r="F17" s="49"/>
      <c r="G17" s="49"/>
    </row>
    <row r="18" spans="1:7" x14ac:dyDescent="0.25">
      <c r="A18" s="3" t="s">
        <v>484</v>
      </c>
      <c r="B18" s="84">
        <v>0</v>
      </c>
      <c r="C18" s="84">
        <v>0</v>
      </c>
      <c r="D18" s="84">
        <v>0</v>
      </c>
      <c r="E18" s="84">
        <v>0</v>
      </c>
      <c r="F18" s="84">
        <v>0</v>
      </c>
      <c r="G18" s="84">
        <v>0</v>
      </c>
    </row>
    <row r="19" spans="1:7" x14ac:dyDescent="0.25">
      <c r="A19" s="42" t="s">
        <v>475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x14ac:dyDescent="0.25">
      <c r="A20" s="42" t="s">
        <v>476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x14ac:dyDescent="0.25">
      <c r="A21" s="42" t="s">
        <v>477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</row>
    <row r="22" spans="1:7" x14ac:dyDescent="0.25">
      <c r="A22" s="42" t="s">
        <v>478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3" t="s">
        <v>479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3" t="s">
        <v>480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3" t="s">
        <v>481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3" t="s">
        <v>485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43" t="s">
        <v>483</v>
      </c>
      <c r="B27" s="50">
        <v>0</v>
      </c>
      <c r="C27" s="50">
        <v>0</v>
      </c>
      <c r="D27" s="50">
        <v>0</v>
      </c>
      <c r="E27" s="50">
        <v>0</v>
      </c>
      <c r="F27" s="50">
        <v>0</v>
      </c>
      <c r="G27" s="50">
        <v>0</v>
      </c>
    </row>
    <row r="28" spans="1:7" x14ac:dyDescent="0.25">
      <c r="A28" s="32" t="s">
        <v>460</v>
      </c>
      <c r="B28" s="52"/>
      <c r="C28" s="52"/>
      <c r="D28" s="52"/>
      <c r="E28" s="52"/>
      <c r="F28" s="52"/>
      <c r="G28" s="52"/>
    </row>
    <row r="29" spans="1:7" ht="14.45" customHeight="1" x14ac:dyDescent="0.25">
      <c r="A29" s="3" t="s">
        <v>486</v>
      </c>
      <c r="B29" s="84">
        <v>6385322.2400000002</v>
      </c>
      <c r="C29" s="84">
        <v>0</v>
      </c>
      <c r="D29" s="84">
        <v>0</v>
      </c>
      <c r="E29" s="84">
        <v>0</v>
      </c>
      <c r="F29" s="84">
        <v>0</v>
      </c>
      <c r="G29" s="84">
        <v>0</v>
      </c>
    </row>
    <row r="30" spans="1:7" x14ac:dyDescent="0.25">
      <c r="A30" s="39"/>
      <c r="B30" s="39"/>
      <c r="C30" s="39"/>
      <c r="D30" s="39"/>
      <c r="E30" s="39"/>
      <c r="F30" s="39"/>
      <c r="G30" s="39"/>
    </row>
  </sheetData>
  <mergeCells count="5">
    <mergeCell ref="A1:G1"/>
    <mergeCell ref="A2:G2"/>
    <mergeCell ref="A3:G3"/>
    <mergeCell ref="A4:G4"/>
    <mergeCell ref="A5:G5"/>
  </mergeCells>
  <dataValidations count="1">
    <dataValidation type="decimal" allowBlank="1" showInputMessage="1" showErrorMessage="1" sqref="B7:G7 B18:G29" xr:uid="{605DF967-37C8-459E-908C-3F9832C5C936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1" orientation="portrait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1D7C19-E745-43AE-99DD-EA923E52E27C}">
  <sheetPr>
    <outlinePr summaryBelow="0"/>
    <pageSetUpPr fitToPage="1"/>
  </sheetPr>
  <dimension ref="A1:G39"/>
  <sheetViews>
    <sheetView showGridLines="0" zoomScaleNormal="100" workbookViewId="0">
      <selection activeCell="G30" sqref="G30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80" t="s">
        <v>487</v>
      </c>
      <c r="B1" s="163"/>
      <c r="C1" s="163"/>
      <c r="D1" s="163"/>
      <c r="E1" s="163"/>
      <c r="F1" s="163"/>
      <c r="G1" s="164"/>
    </row>
    <row r="2" spans="1:7" x14ac:dyDescent="0.25">
      <c r="A2" s="165" t="str">
        <f>'Formato 1'!A2</f>
        <v>PATRONATO DE LA FERIA DE MOROLEON, GTO.</v>
      </c>
      <c r="B2" s="166"/>
      <c r="C2" s="166"/>
      <c r="D2" s="166"/>
      <c r="E2" s="166"/>
      <c r="F2" s="166"/>
      <c r="G2" s="167"/>
    </row>
    <row r="3" spans="1:7" x14ac:dyDescent="0.25">
      <c r="A3" s="168" t="s">
        <v>488</v>
      </c>
      <c r="B3" s="169"/>
      <c r="C3" s="169"/>
      <c r="D3" s="169"/>
      <c r="E3" s="169"/>
      <c r="F3" s="169"/>
      <c r="G3" s="170"/>
    </row>
    <row r="4" spans="1:7" x14ac:dyDescent="0.25">
      <c r="A4" s="168" t="s">
        <v>2</v>
      </c>
      <c r="B4" s="169"/>
      <c r="C4" s="169"/>
      <c r="D4" s="169"/>
      <c r="E4" s="169"/>
      <c r="F4" s="169"/>
      <c r="G4" s="170"/>
    </row>
    <row r="5" spans="1:7" x14ac:dyDescent="0.25">
      <c r="A5" s="85" t="s">
        <v>5</v>
      </c>
      <c r="B5" s="110" t="s">
        <v>551</v>
      </c>
      <c r="C5" s="109" t="s">
        <v>550</v>
      </c>
      <c r="D5" s="109" t="s">
        <v>549</v>
      </c>
      <c r="E5" s="109" t="s">
        <v>548</v>
      </c>
      <c r="F5" s="109" t="s">
        <v>547</v>
      </c>
      <c r="G5" s="109" t="s">
        <v>546</v>
      </c>
    </row>
    <row r="6" spans="1:7" ht="15.75" customHeight="1" x14ac:dyDescent="0.25">
      <c r="A6" s="19" t="s">
        <v>489</v>
      </c>
      <c r="B6" s="84">
        <v>4988733.3</v>
      </c>
      <c r="C6" s="84">
        <v>2517216.35</v>
      </c>
      <c r="D6" s="84">
        <v>7568374.0700000003</v>
      </c>
      <c r="E6" s="84">
        <v>5669188.1799999997</v>
      </c>
      <c r="F6" s="84">
        <v>6304737.6100000003</v>
      </c>
      <c r="G6" s="84">
        <v>2757106.92</v>
      </c>
    </row>
    <row r="7" spans="1:7" x14ac:dyDescent="0.25">
      <c r="A7" s="42" t="s">
        <v>448</v>
      </c>
      <c r="B7" s="49">
        <v>0</v>
      </c>
      <c r="C7" s="49">
        <v>0</v>
      </c>
      <c r="D7" s="49">
        <v>0</v>
      </c>
      <c r="E7" s="49">
        <v>0</v>
      </c>
      <c r="F7" s="49">
        <v>0</v>
      </c>
      <c r="G7" s="49">
        <v>0</v>
      </c>
    </row>
    <row r="8" spans="1:7" ht="15.75" customHeight="1" x14ac:dyDescent="0.25">
      <c r="A8" s="42" t="s">
        <v>449</v>
      </c>
      <c r="B8" s="49">
        <v>0</v>
      </c>
      <c r="C8" s="49">
        <v>0</v>
      </c>
      <c r="D8" s="49">
        <v>0</v>
      </c>
      <c r="E8" s="49">
        <v>0</v>
      </c>
      <c r="F8" s="49">
        <v>0</v>
      </c>
      <c r="G8" s="49">
        <v>0</v>
      </c>
    </row>
    <row r="9" spans="1:7" x14ac:dyDescent="0.25">
      <c r="A9" s="42" t="s">
        <v>450</v>
      </c>
      <c r="B9" s="49">
        <v>0</v>
      </c>
      <c r="C9" s="49">
        <v>0</v>
      </c>
      <c r="D9" s="49">
        <v>0</v>
      </c>
      <c r="E9" s="49">
        <v>0</v>
      </c>
      <c r="F9" s="49">
        <v>0</v>
      </c>
      <c r="G9" s="49">
        <v>0</v>
      </c>
    </row>
    <row r="10" spans="1:7" x14ac:dyDescent="0.25">
      <c r="A10" s="42" t="s">
        <v>451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</row>
    <row r="11" spans="1:7" x14ac:dyDescent="0.25">
      <c r="A11" s="42" t="s">
        <v>452</v>
      </c>
      <c r="B11" s="49">
        <v>0</v>
      </c>
      <c r="C11" s="49">
        <v>0</v>
      </c>
      <c r="D11" s="49">
        <v>306399.34000000003</v>
      </c>
      <c r="E11" s="49">
        <v>362098.35</v>
      </c>
      <c r="F11" s="49">
        <v>0</v>
      </c>
      <c r="G11" s="49">
        <v>0</v>
      </c>
    </row>
    <row r="12" spans="1:7" x14ac:dyDescent="0.25">
      <c r="A12" s="42" t="s">
        <v>453</v>
      </c>
      <c r="B12" s="49">
        <v>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</row>
    <row r="13" spans="1:7" x14ac:dyDescent="0.25">
      <c r="A13" s="43" t="s">
        <v>454</v>
      </c>
      <c r="B13" s="49">
        <v>145147.5</v>
      </c>
      <c r="C13" s="49">
        <v>6220.94</v>
      </c>
      <c r="D13" s="49">
        <v>318388.73</v>
      </c>
      <c r="E13" s="49">
        <v>363503.83</v>
      </c>
      <c r="F13" s="49">
        <v>1361151.61</v>
      </c>
      <c r="G13" s="49">
        <v>316892.08</v>
      </c>
    </row>
    <row r="14" spans="1:7" x14ac:dyDescent="0.25">
      <c r="A14" s="42" t="s">
        <v>455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</row>
    <row r="15" spans="1:7" x14ac:dyDescent="0.25">
      <c r="A15" s="42" t="s">
        <v>456</v>
      </c>
      <c r="B15" s="49">
        <v>0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</row>
    <row r="16" spans="1:7" x14ac:dyDescent="0.25">
      <c r="A16" s="42" t="s">
        <v>457</v>
      </c>
      <c r="B16" s="49">
        <v>4843585.8</v>
      </c>
      <c r="C16" s="49">
        <v>2510995.41</v>
      </c>
      <c r="D16" s="49">
        <v>6943586</v>
      </c>
      <c r="E16" s="49">
        <v>4943586</v>
      </c>
      <c r="F16" s="49">
        <v>4943586</v>
      </c>
      <c r="G16" s="49">
        <v>2440214.84</v>
      </c>
    </row>
    <row r="17" spans="1:7" x14ac:dyDescent="0.25">
      <c r="A17" s="42" t="s">
        <v>458</v>
      </c>
      <c r="B17" s="49">
        <v>0</v>
      </c>
      <c r="C17" s="49">
        <v>0</v>
      </c>
      <c r="D17" s="49">
        <v>0</v>
      </c>
      <c r="E17" s="49">
        <v>0</v>
      </c>
      <c r="F17" s="49">
        <v>0</v>
      </c>
      <c r="G17" s="49">
        <v>0</v>
      </c>
    </row>
    <row r="18" spans="1:7" x14ac:dyDescent="0.25">
      <c r="A18" s="63" t="s">
        <v>459</v>
      </c>
      <c r="B18" s="49">
        <v>0</v>
      </c>
      <c r="C18" s="49">
        <v>0</v>
      </c>
      <c r="D18" s="49">
        <v>0</v>
      </c>
      <c r="E18" s="49">
        <v>0</v>
      </c>
      <c r="F18" s="49">
        <v>0</v>
      </c>
      <c r="G18" s="49">
        <v>0</v>
      </c>
    </row>
    <row r="19" spans="1:7" x14ac:dyDescent="0.25">
      <c r="A19" s="42"/>
      <c r="B19" s="49"/>
      <c r="C19" s="49"/>
      <c r="D19" s="49"/>
      <c r="E19" s="49"/>
      <c r="F19" s="49"/>
      <c r="G19" s="49"/>
    </row>
    <row r="20" spans="1:7" x14ac:dyDescent="0.25">
      <c r="A20" s="3" t="s">
        <v>490</v>
      </c>
      <c r="B20" s="84">
        <v>0</v>
      </c>
      <c r="C20" s="84">
        <v>0</v>
      </c>
      <c r="D20" s="84">
        <v>0</v>
      </c>
      <c r="E20" s="84">
        <v>0</v>
      </c>
      <c r="F20" s="84">
        <v>0</v>
      </c>
      <c r="G20" s="84">
        <v>0</v>
      </c>
    </row>
    <row r="21" spans="1:7" x14ac:dyDescent="0.25">
      <c r="A21" s="42" t="s">
        <v>462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</row>
    <row r="22" spans="1:7" x14ac:dyDescent="0.25">
      <c r="A22" s="42" t="s">
        <v>463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2" t="s">
        <v>464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ht="30" x14ac:dyDescent="0.25">
      <c r="A24" s="43" t="s">
        <v>465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3" t="s">
        <v>466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51"/>
      <c r="B26" s="50"/>
      <c r="C26" s="50"/>
      <c r="D26" s="50"/>
      <c r="E26" s="50"/>
      <c r="F26" s="50"/>
      <c r="G26" s="50"/>
    </row>
    <row r="27" spans="1:7" x14ac:dyDescent="0.25">
      <c r="A27" s="3" t="s">
        <v>491</v>
      </c>
      <c r="B27" s="84">
        <v>0</v>
      </c>
      <c r="C27" s="84">
        <v>0</v>
      </c>
      <c r="D27" s="84">
        <v>0</v>
      </c>
      <c r="E27" s="84">
        <v>0</v>
      </c>
      <c r="F27" s="84">
        <v>0</v>
      </c>
      <c r="G27" s="84">
        <v>0</v>
      </c>
    </row>
    <row r="28" spans="1:7" x14ac:dyDescent="0.25">
      <c r="A28" s="42" t="s">
        <v>290</v>
      </c>
      <c r="B28" s="50">
        <v>0</v>
      </c>
      <c r="C28" s="50">
        <v>0</v>
      </c>
      <c r="D28" s="50">
        <v>0</v>
      </c>
      <c r="E28" s="50">
        <v>0</v>
      </c>
      <c r="F28" s="50">
        <v>0</v>
      </c>
      <c r="G28" s="50">
        <v>0</v>
      </c>
    </row>
    <row r="29" spans="1:7" x14ac:dyDescent="0.25">
      <c r="A29" s="32"/>
      <c r="B29" s="52"/>
      <c r="C29" s="52"/>
      <c r="D29" s="52"/>
      <c r="E29" s="52"/>
      <c r="F29" s="52"/>
      <c r="G29" s="52"/>
    </row>
    <row r="30" spans="1:7" ht="14.45" customHeight="1" x14ac:dyDescent="0.25">
      <c r="A30" s="3" t="s">
        <v>492</v>
      </c>
      <c r="B30" s="84">
        <v>4988733.3</v>
      </c>
      <c r="C30" s="84">
        <v>2517216.35</v>
      </c>
      <c r="D30" s="84">
        <v>7568374.0700000003</v>
      </c>
      <c r="E30" s="84">
        <v>5669188.1799999997</v>
      </c>
      <c r="F30" s="84">
        <v>6304737.6100000003</v>
      </c>
      <c r="G30" s="84">
        <v>2757106.92</v>
      </c>
    </row>
    <row r="31" spans="1:7" ht="14.45" customHeight="1" x14ac:dyDescent="0.25">
      <c r="A31" s="32"/>
      <c r="B31" s="87"/>
      <c r="C31" s="87"/>
      <c r="D31" s="87"/>
      <c r="E31" s="87"/>
      <c r="F31" s="87"/>
      <c r="G31" s="87"/>
    </row>
    <row r="32" spans="1:7" x14ac:dyDescent="0.25">
      <c r="A32" s="90" t="s">
        <v>292</v>
      </c>
      <c r="B32" s="38"/>
      <c r="C32" s="38"/>
      <c r="D32" s="38"/>
      <c r="E32" s="38"/>
      <c r="F32" s="38"/>
      <c r="G32" s="38"/>
    </row>
    <row r="33" spans="1:7" ht="30" x14ac:dyDescent="0.25">
      <c r="A33" s="88" t="s">
        <v>470</v>
      </c>
      <c r="B33" s="62">
        <v>265216.14</v>
      </c>
      <c r="C33" s="62">
        <v>807770.81</v>
      </c>
      <c r="D33" s="62">
        <v>0</v>
      </c>
      <c r="E33" s="62">
        <v>0</v>
      </c>
      <c r="F33" s="62">
        <v>0</v>
      </c>
      <c r="G33" s="62">
        <v>0</v>
      </c>
    </row>
    <row r="34" spans="1:7" ht="30" x14ac:dyDescent="0.25">
      <c r="A34" s="88" t="s">
        <v>294</v>
      </c>
      <c r="B34" s="62">
        <v>0</v>
      </c>
      <c r="C34" s="62">
        <v>0</v>
      </c>
      <c r="D34" s="62">
        <v>0</v>
      </c>
      <c r="E34" s="62">
        <v>0</v>
      </c>
      <c r="F34" s="62">
        <v>0</v>
      </c>
      <c r="G34" s="62">
        <v>0</v>
      </c>
    </row>
    <row r="35" spans="1:7" x14ac:dyDescent="0.25">
      <c r="A35" s="38" t="s">
        <v>471</v>
      </c>
      <c r="B35" s="62">
        <v>265216.14</v>
      </c>
      <c r="C35" s="62">
        <v>807770.81</v>
      </c>
      <c r="D35" s="62">
        <v>0</v>
      </c>
      <c r="E35" s="62">
        <v>0</v>
      </c>
      <c r="F35" s="62">
        <v>0</v>
      </c>
      <c r="G35" s="62">
        <v>0</v>
      </c>
    </row>
    <row r="36" spans="1:7" x14ac:dyDescent="0.25">
      <c r="A36" s="39"/>
      <c r="B36" s="39"/>
      <c r="C36" s="39"/>
      <c r="D36" s="39"/>
      <c r="E36" s="39"/>
      <c r="F36" s="39"/>
      <c r="G36" s="39"/>
    </row>
    <row r="38" spans="1:7" x14ac:dyDescent="0.25">
      <c r="A38" t="s">
        <v>544</v>
      </c>
    </row>
    <row r="39" spans="1:7" x14ac:dyDescent="0.25">
      <c r="A39" t="s">
        <v>545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20:G30" xr:uid="{AA497E60-B91B-4757-8672-670C9F066023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D9785C-7EEC-4F9B-854C-EA304F1F7EEA}">
  <sheetPr>
    <outlinePr summaryBelow="0"/>
    <pageSetUpPr fitToPage="1"/>
  </sheetPr>
  <dimension ref="A1:G32"/>
  <sheetViews>
    <sheetView showGridLines="0" zoomScaleNormal="100" workbookViewId="0">
      <selection activeCell="F31" sqref="F31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x14ac:dyDescent="0.25">
      <c r="A1" s="180" t="s">
        <v>495</v>
      </c>
      <c r="B1" s="163"/>
      <c r="C1" s="163"/>
      <c r="D1" s="163"/>
      <c r="E1" s="163"/>
      <c r="F1" s="163"/>
      <c r="G1" s="164"/>
    </row>
    <row r="2" spans="1:7" x14ac:dyDescent="0.25">
      <c r="A2" s="165" t="str">
        <f>'Formato 1'!A2</f>
        <v>PATRONATO DE LA FERIA DE MOROLEON, GTO.</v>
      </c>
      <c r="B2" s="166"/>
      <c r="C2" s="166"/>
      <c r="D2" s="166"/>
      <c r="E2" s="166"/>
      <c r="F2" s="166"/>
      <c r="G2" s="167"/>
    </row>
    <row r="3" spans="1:7" x14ac:dyDescent="0.25">
      <c r="A3" s="168" t="s">
        <v>496</v>
      </c>
      <c r="B3" s="169"/>
      <c r="C3" s="169"/>
      <c r="D3" s="169"/>
      <c r="E3" s="169"/>
      <c r="F3" s="169"/>
      <c r="G3" s="170"/>
    </row>
    <row r="4" spans="1:7" x14ac:dyDescent="0.25">
      <c r="A4" s="168" t="s">
        <v>2</v>
      </c>
      <c r="B4" s="169"/>
      <c r="C4" s="169"/>
      <c r="D4" s="169"/>
      <c r="E4" s="169"/>
      <c r="F4" s="169"/>
      <c r="G4" s="170"/>
    </row>
    <row r="5" spans="1:7" x14ac:dyDescent="0.25">
      <c r="A5" s="85" t="s">
        <v>5</v>
      </c>
      <c r="B5" s="110" t="s">
        <v>551</v>
      </c>
      <c r="C5" s="109" t="s">
        <v>550</v>
      </c>
      <c r="D5" s="109" t="s">
        <v>549</v>
      </c>
      <c r="E5" s="109" t="s">
        <v>548</v>
      </c>
      <c r="F5" s="109" t="s">
        <v>547</v>
      </c>
      <c r="G5" s="109" t="s">
        <v>546</v>
      </c>
    </row>
    <row r="6" spans="1:7" ht="15.75" customHeight="1" x14ac:dyDescent="0.25">
      <c r="A6" s="19" t="s">
        <v>474</v>
      </c>
      <c r="B6" s="84">
        <v>4774736.75</v>
      </c>
      <c r="C6" s="84">
        <v>1614645.2999999998</v>
      </c>
      <c r="D6" s="84">
        <v>-4533268.0599999996</v>
      </c>
      <c r="E6" s="84">
        <v>-9387218.629999999</v>
      </c>
      <c r="F6" s="84">
        <v>7549386.1500000004</v>
      </c>
      <c r="G6" s="84">
        <v>1316414.97</v>
      </c>
    </row>
    <row r="7" spans="1:7" x14ac:dyDescent="0.25">
      <c r="A7" s="42" t="s">
        <v>475</v>
      </c>
      <c r="B7" s="49">
        <v>3087756.2299999995</v>
      </c>
      <c r="C7" s="49">
        <v>698019.03999999992</v>
      </c>
      <c r="D7" s="49">
        <v>-2621533.88</v>
      </c>
      <c r="E7" s="49">
        <v>-5020772.1100000003</v>
      </c>
      <c r="F7" s="49">
        <v>5529214.4400000004</v>
      </c>
      <c r="G7" s="49">
        <v>1047432.5599999999</v>
      </c>
    </row>
    <row r="8" spans="1:7" ht="15.75" customHeight="1" x14ac:dyDescent="0.25">
      <c r="A8" s="42" t="s">
        <v>476</v>
      </c>
      <c r="B8" s="49">
        <v>84423.62</v>
      </c>
      <c r="C8" s="49">
        <v>76711.790000000008</v>
      </c>
      <c r="D8" s="49">
        <v>-319048.93</v>
      </c>
      <c r="E8" s="49">
        <v>-430994.26</v>
      </c>
      <c r="F8" s="49">
        <v>453164.24</v>
      </c>
      <c r="G8" s="49">
        <v>102893.98</v>
      </c>
    </row>
    <row r="9" spans="1:7" x14ac:dyDescent="0.25">
      <c r="A9" s="42" t="s">
        <v>477</v>
      </c>
      <c r="B9" s="49">
        <v>1500128.9000000001</v>
      </c>
      <c r="C9" s="49">
        <v>622582.67999999993</v>
      </c>
      <c r="D9" s="49">
        <v>-1544236.15</v>
      </c>
      <c r="E9" s="49">
        <v>-2462889.9</v>
      </c>
      <c r="F9" s="49">
        <v>1567007.4700000002</v>
      </c>
      <c r="G9" s="49">
        <v>166088.43</v>
      </c>
    </row>
    <row r="10" spans="1:7" x14ac:dyDescent="0.25">
      <c r="A10" s="42" t="s">
        <v>478</v>
      </c>
      <c r="B10" s="49">
        <v>0</v>
      </c>
      <c r="C10" s="49">
        <v>0</v>
      </c>
      <c r="D10" s="49">
        <v>0</v>
      </c>
      <c r="E10" s="49">
        <v>0</v>
      </c>
      <c r="F10" s="49">
        <v>0</v>
      </c>
      <c r="G10" s="49">
        <v>0</v>
      </c>
    </row>
    <row r="11" spans="1:7" x14ac:dyDescent="0.25">
      <c r="A11" s="42" t="s">
        <v>479</v>
      </c>
      <c r="B11" s="49">
        <v>102428</v>
      </c>
      <c r="C11" s="49">
        <v>217331.78999999998</v>
      </c>
      <c r="D11" s="49">
        <v>-48449.1</v>
      </c>
      <c r="E11" s="49">
        <v>-1472562.36</v>
      </c>
      <c r="F11" s="49">
        <v>0</v>
      </c>
      <c r="G11" s="49">
        <v>0</v>
      </c>
    </row>
    <row r="12" spans="1:7" x14ac:dyDescent="0.25">
      <c r="A12" s="42" t="s">
        <v>480</v>
      </c>
      <c r="B12" s="49">
        <v>0</v>
      </c>
      <c r="C12" s="49">
        <v>0</v>
      </c>
      <c r="D12" s="49">
        <v>0</v>
      </c>
      <c r="E12" s="49">
        <v>0</v>
      </c>
      <c r="F12" s="49">
        <v>0</v>
      </c>
      <c r="G12" s="49">
        <v>0</v>
      </c>
    </row>
    <row r="13" spans="1:7" x14ac:dyDescent="0.25">
      <c r="A13" s="43" t="s">
        <v>481</v>
      </c>
      <c r="B13" s="49">
        <v>0</v>
      </c>
      <c r="C13" s="49">
        <v>0</v>
      </c>
      <c r="D13" s="49">
        <v>0</v>
      </c>
      <c r="E13" s="49">
        <v>0</v>
      </c>
      <c r="F13" s="49">
        <v>0</v>
      </c>
      <c r="G13" s="49">
        <v>0</v>
      </c>
    </row>
    <row r="14" spans="1:7" x14ac:dyDescent="0.25">
      <c r="A14" s="42" t="s">
        <v>482</v>
      </c>
      <c r="B14" s="49">
        <v>0</v>
      </c>
      <c r="C14" s="49">
        <v>0</v>
      </c>
      <c r="D14" s="49">
        <v>0</v>
      </c>
      <c r="E14" s="49">
        <v>0</v>
      </c>
      <c r="F14" s="49">
        <v>0</v>
      </c>
      <c r="G14" s="49">
        <v>0</v>
      </c>
    </row>
    <row r="15" spans="1:7" x14ac:dyDescent="0.25">
      <c r="A15" s="42" t="s">
        <v>483</v>
      </c>
      <c r="B15" s="49">
        <v>0</v>
      </c>
      <c r="C15" s="49">
        <v>0</v>
      </c>
      <c r="D15" s="49">
        <v>0</v>
      </c>
      <c r="E15" s="49">
        <v>0</v>
      </c>
      <c r="F15" s="49">
        <v>0</v>
      </c>
      <c r="G15" s="49">
        <v>0</v>
      </c>
    </row>
    <row r="16" spans="1:7" x14ac:dyDescent="0.25">
      <c r="A16" s="42"/>
      <c r="B16" s="49"/>
      <c r="C16" s="49"/>
      <c r="D16" s="49"/>
      <c r="E16" s="49"/>
      <c r="F16" s="49"/>
      <c r="G16" s="49"/>
    </row>
    <row r="17" spans="1:7" x14ac:dyDescent="0.25">
      <c r="A17" s="3" t="s">
        <v>484</v>
      </c>
      <c r="B17" s="84">
        <v>0</v>
      </c>
      <c r="C17" s="84">
        <v>0</v>
      </c>
      <c r="D17" s="84">
        <v>0</v>
      </c>
      <c r="E17" s="84">
        <v>0</v>
      </c>
      <c r="F17" s="84">
        <v>0</v>
      </c>
      <c r="G17" s="84">
        <v>0</v>
      </c>
    </row>
    <row r="18" spans="1:7" x14ac:dyDescent="0.25">
      <c r="A18" s="42" t="s">
        <v>475</v>
      </c>
      <c r="B18" s="50">
        <v>0</v>
      </c>
      <c r="C18" s="50">
        <v>0</v>
      </c>
      <c r="D18" s="50">
        <v>0</v>
      </c>
      <c r="E18" s="50">
        <v>0</v>
      </c>
      <c r="F18" s="50">
        <v>0</v>
      </c>
      <c r="G18" s="50">
        <v>0</v>
      </c>
    </row>
    <row r="19" spans="1:7" x14ac:dyDescent="0.25">
      <c r="A19" s="42" t="s">
        <v>476</v>
      </c>
      <c r="B19" s="50">
        <v>0</v>
      </c>
      <c r="C19" s="50">
        <v>0</v>
      </c>
      <c r="D19" s="50">
        <v>0</v>
      </c>
      <c r="E19" s="50">
        <v>0</v>
      </c>
      <c r="F19" s="50">
        <v>0</v>
      </c>
      <c r="G19" s="50">
        <v>0</v>
      </c>
    </row>
    <row r="20" spans="1:7" x14ac:dyDescent="0.25">
      <c r="A20" s="42" t="s">
        <v>477</v>
      </c>
      <c r="B20" s="50">
        <v>0</v>
      </c>
      <c r="C20" s="50">
        <v>0</v>
      </c>
      <c r="D20" s="50">
        <v>0</v>
      </c>
      <c r="E20" s="50">
        <v>0</v>
      </c>
      <c r="F20" s="50">
        <v>0</v>
      </c>
      <c r="G20" s="50">
        <v>0</v>
      </c>
    </row>
    <row r="21" spans="1:7" x14ac:dyDescent="0.25">
      <c r="A21" s="42" t="s">
        <v>478</v>
      </c>
      <c r="B21" s="50">
        <v>0</v>
      </c>
      <c r="C21" s="50">
        <v>0</v>
      </c>
      <c r="D21" s="50">
        <v>0</v>
      </c>
      <c r="E21" s="50">
        <v>0</v>
      </c>
      <c r="F21" s="50">
        <v>0</v>
      </c>
      <c r="G21" s="50">
        <v>0</v>
      </c>
    </row>
    <row r="22" spans="1:7" x14ac:dyDescent="0.25">
      <c r="A22" s="43" t="s">
        <v>479</v>
      </c>
      <c r="B22" s="50">
        <v>0</v>
      </c>
      <c r="C22" s="50">
        <v>0</v>
      </c>
      <c r="D22" s="50">
        <v>0</v>
      </c>
      <c r="E22" s="50">
        <v>0</v>
      </c>
      <c r="F22" s="50">
        <v>0</v>
      </c>
      <c r="G22" s="50">
        <v>0</v>
      </c>
    </row>
    <row r="23" spans="1:7" x14ac:dyDescent="0.25">
      <c r="A23" s="43" t="s">
        <v>480</v>
      </c>
      <c r="B23" s="50">
        <v>0</v>
      </c>
      <c r="C23" s="50">
        <v>0</v>
      </c>
      <c r="D23" s="50">
        <v>0</v>
      </c>
      <c r="E23" s="50">
        <v>0</v>
      </c>
      <c r="F23" s="50">
        <v>0</v>
      </c>
      <c r="G23" s="50">
        <v>0</v>
      </c>
    </row>
    <row r="24" spans="1:7" x14ac:dyDescent="0.25">
      <c r="A24" s="43" t="s">
        <v>481</v>
      </c>
      <c r="B24" s="50">
        <v>0</v>
      </c>
      <c r="C24" s="50">
        <v>0</v>
      </c>
      <c r="D24" s="50">
        <v>0</v>
      </c>
      <c r="E24" s="50">
        <v>0</v>
      </c>
      <c r="F24" s="50">
        <v>0</v>
      </c>
      <c r="G24" s="50">
        <v>0</v>
      </c>
    </row>
    <row r="25" spans="1:7" x14ac:dyDescent="0.25">
      <c r="A25" s="43" t="s">
        <v>485</v>
      </c>
      <c r="B25" s="50">
        <v>0</v>
      </c>
      <c r="C25" s="50">
        <v>0</v>
      </c>
      <c r="D25" s="50">
        <v>0</v>
      </c>
      <c r="E25" s="50">
        <v>0</v>
      </c>
      <c r="F25" s="50">
        <v>0</v>
      </c>
      <c r="G25" s="50">
        <v>0</v>
      </c>
    </row>
    <row r="26" spans="1:7" x14ac:dyDescent="0.25">
      <c r="A26" s="43" t="s">
        <v>483</v>
      </c>
      <c r="B26" s="50">
        <v>0</v>
      </c>
      <c r="C26" s="50">
        <v>0</v>
      </c>
      <c r="D26" s="50">
        <v>0</v>
      </c>
      <c r="E26" s="50">
        <v>0</v>
      </c>
      <c r="F26" s="50">
        <v>0</v>
      </c>
      <c r="G26" s="50">
        <v>0</v>
      </c>
    </row>
    <row r="27" spans="1:7" x14ac:dyDescent="0.25">
      <c r="A27" s="32" t="s">
        <v>460</v>
      </c>
      <c r="B27" s="52"/>
      <c r="C27" s="52"/>
      <c r="D27" s="52"/>
      <c r="E27" s="52"/>
      <c r="F27" s="52"/>
      <c r="G27" s="52"/>
    </row>
    <row r="28" spans="1:7" ht="14.45" customHeight="1" x14ac:dyDescent="0.25">
      <c r="A28" s="3" t="s">
        <v>486</v>
      </c>
      <c r="B28" s="84">
        <v>4774736.75</v>
      </c>
      <c r="C28" s="84">
        <v>1614645.2999999998</v>
      </c>
      <c r="D28" s="84">
        <v>-4533268.0599999996</v>
      </c>
      <c r="E28" s="84">
        <v>-9387218.629999999</v>
      </c>
      <c r="F28" s="84">
        <v>7549386.1500000004</v>
      </c>
      <c r="G28" s="84">
        <v>1316414.97</v>
      </c>
    </row>
    <row r="29" spans="1:7" x14ac:dyDescent="0.25">
      <c r="A29" s="39"/>
      <c r="B29" s="39"/>
      <c r="C29" s="39"/>
      <c r="D29" s="39"/>
      <c r="E29" s="39"/>
      <c r="F29" s="39"/>
      <c r="G29" s="39"/>
    </row>
    <row r="31" spans="1:7" x14ac:dyDescent="0.25">
      <c r="A31" t="s">
        <v>493</v>
      </c>
    </row>
    <row r="32" spans="1:7" x14ac:dyDescent="0.25">
      <c r="A32" t="s">
        <v>494</v>
      </c>
    </row>
  </sheetData>
  <mergeCells count="4">
    <mergeCell ref="A1:G1"/>
    <mergeCell ref="A2:G2"/>
    <mergeCell ref="A3:G3"/>
    <mergeCell ref="A4:G4"/>
  </mergeCells>
  <dataValidations count="1">
    <dataValidation type="decimal" allowBlank="1" showInputMessage="1" showErrorMessage="1" sqref="B6:G6 B17:G28" xr:uid="{D53A14A3-CBF5-44EE-A428-D1EC9A5DC010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36388-5D1A-4DAE-8143-BDFC1B40B88B}">
  <sheetPr>
    <outlinePr summaryBelow="0"/>
    <pageSetUpPr fitToPage="1"/>
  </sheetPr>
  <dimension ref="A1:F67"/>
  <sheetViews>
    <sheetView showGridLines="0" zoomScale="75" zoomScaleNormal="75" workbookViewId="0">
      <selection activeCell="K14" sqref="K1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5" width="22.28515625" bestFit="1" customWidth="1"/>
    <col min="6" max="6" width="22.140625" customWidth="1"/>
  </cols>
  <sheetData>
    <row r="1" spans="1:6" x14ac:dyDescent="0.25">
      <c r="A1" s="180" t="s">
        <v>497</v>
      </c>
      <c r="B1" s="163"/>
      <c r="C1" s="163"/>
      <c r="D1" s="163"/>
      <c r="E1" s="163"/>
      <c r="F1" s="163"/>
    </row>
    <row r="2" spans="1:6" x14ac:dyDescent="0.25">
      <c r="A2" s="165" t="str">
        <f>'Formato 1'!A2</f>
        <v>PATRONATO DE LA FERIA DE MOROLEON, GTO.</v>
      </c>
      <c r="B2" s="166"/>
      <c r="C2" s="166"/>
      <c r="D2" s="166"/>
      <c r="E2" s="166"/>
      <c r="F2" s="167"/>
    </row>
    <row r="3" spans="1:6" x14ac:dyDescent="0.25">
      <c r="A3" s="168" t="s">
        <v>498</v>
      </c>
      <c r="B3" s="169"/>
      <c r="C3" s="169"/>
      <c r="D3" s="169"/>
      <c r="E3" s="169"/>
      <c r="F3" s="170"/>
    </row>
    <row r="4" spans="1:6" ht="30" x14ac:dyDescent="0.25">
      <c r="A4" s="85" t="s">
        <v>5</v>
      </c>
      <c r="B4" s="6" t="s">
        <v>499</v>
      </c>
      <c r="C4" s="25" t="s">
        <v>500</v>
      </c>
      <c r="D4" s="25" t="s">
        <v>501</v>
      </c>
      <c r="E4" s="25" t="s">
        <v>502</v>
      </c>
      <c r="F4" s="25" t="s">
        <v>503</v>
      </c>
    </row>
    <row r="5" spans="1:6" ht="15.75" customHeight="1" x14ac:dyDescent="0.25">
      <c r="A5" s="89" t="s">
        <v>504</v>
      </c>
      <c r="B5" s="94"/>
      <c r="C5" s="94"/>
      <c r="D5" s="94"/>
      <c r="E5" s="94"/>
      <c r="F5" s="94"/>
    </row>
    <row r="6" spans="1:6" ht="30" x14ac:dyDescent="0.25">
      <c r="A6" s="92" t="s">
        <v>505</v>
      </c>
      <c r="B6" s="91"/>
      <c r="C6" s="91"/>
      <c r="D6" s="91"/>
      <c r="E6" s="91"/>
      <c r="F6" s="91"/>
    </row>
    <row r="7" spans="1:6" ht="15.75" customHeight="1" x14ac:dyDescent="0.25">
      <c r="A7" s="92" t="s">
        <v>506</v>
      </c>
      <c r="B7" s="91"/>
      <c r="C7" s="91"/>
      <c r="D7" s="91"/>
      <c r="E7" s="91"/>
      <c r="F7" s="91"/>
    </row>
    <row r="8" spans="1:6" x14ac:dyDescent="0.25">
      <c r="A8" s="93"/>
      <c r="B8" s="91"/>
      <c r="C8" s="91"/>
      <c r="D8" s="91"/>
      <c r="E8" s="91"/>
      <c r="F8" s="91"/>
    </row>
    <row r="9" spans="1:6" x14ac:dyDescent="0.25">
      <c r="A9" s="98" t="s">
        <v>507</v>
      </c>
      <c r="B9" s="91"/>
      <c r="C9" s="91"/>
      <c r="D9" s="91"/>
      <c r="E9" s="91"/>
      <c r="F9" s="91"/>
    </row>
    <row r="10" spans="1:6" x14ac:dyDescent="0.25">
      <c r="A10" s="92" t="s">
        <v>508</v>
      </c>
      <c r="B10" s="101"/>
      <c r="C10" s="101"/>
      <c r="D10" s="101"/>
      <c r="E10" s="101"/>
      <c r="F10" s="101"/>
    </row>
    <row r="11" spans="1:6" x14ac:dyDescent="0.25">
      <c r="A11" s="47" t="s">
        <v>509</v>
      </c>
      <c r="B11" s="101"/>
      <c r="C11" s="101"/>
      <c r="D11" s="101"/>
      <c r="E11" s="101"/>
      <c r="F11" s="101"/>
    </row>
    <row r="12" spans="1:6" x14ac:dyDescent="0.25">
      <c r="A12" s="47" t="s">
        <v>510</v>
      </c>
      <c r="B12" s="101"/>
      <c r="C12" s="101"/>
      <c r="D12" s="101"/>
      <c r="E12" s="101"/>
      <c r="F12" s="101"/>
    </row>
    <row r="13" spans="1:6" x14ac:dyDescent="0.25">
      <c r="A13" s="47" t="s">
        <v>511</v>
      </c>
      <c r="B13" s="101"/>
      <c r="C13" s="101"/>
      <c r="D13" s="101"/>
      <c r="E13" s="101"/>
      <c r="F13" s="101"/>
    </row>
    <row r="14" spans="1:6" x14ac:dyDescent="0.25">
      <c r="A14" s="92" t="s">
        <v>512</v>
      </c>
      <c r="B14" s="101"/>
      <c r="C14" s="101"/>
      <c r="D14" s="101"/>
      <c r="E14" s="101"/>
      <c r="F14" s="101"/>
    </row>
    <row r="15" spans="1:6" x14ac:dyDescent="0.25">
      <c r="A15" s="47" t="s">
        <v>509</v>
      </c>
      <c r="B15" s="101"/>
      <c r="C15" s="101"/>
      <c r="D15" s="101"/>
      <c r="E15" s="101"/>
      <c r="F15" s="101"/>
    </row>
    <row r="16" spans="1:6" x14ac:dyDescent="0.25">
      <c r="A16" s="47" t="s">
        <v>510</v>
      </c>
      <c r="B16" s="102"/>
      <c r="C16" s="102"/>
      <c r="D16" s="102"/>
      <c r="E16" s="102"/>
      <c r="F16" s="102"/>
    </row>
    <row r="17" spans="1:6" x14ac:dyDescent="0.25">
      <c r="A17" s="47" t="s">
        <v>511</v>
      </c>
      <c r="B17" s="103"/>
      <c r="C17" s="103"/>
      <c r="D17" s="103"/>
      <c r="E17" s="103"/>
      <c r="F17" s="103"/>
    </row>
    <row r="18" spans="1:6" x14ac:dyDescent="0.25">
      <c r="A18" s="92" t="s">
        <v>513</v>
      </c>
      <c r="B18" s="103"/>
      <c r="C18" s="103"/>
      <c r="D18" s="103"/>
      <c r="E18" s="103"/>
      <c r="F18" s="103"/>
    </row>
    <row r="19" spans="1:6" x14ac:dyDescent="0.25">
      <c r="A19" s="92" t="s">
        <v>514</v>
      </c>
      <c r="B19" s="103"/>
      <c r="C19" s="103"/>
      <c r="D19" s="103"/>
      <c r="E19" s="103"/>
      <c r="F19" s="103"/>
    </row>
    <row r="20" spans="1:6" x14ac:dyDescent="0.25">
      <c r="A20" s="92" t="s">
        <v>515</v>
      </c>
      <c r="B20" s="104"/>
      <c r="C20" s="104"/>
      <c r="D20" s="104"/>
      <c r="E20" s="104"/>
      <c r="F20" s="104"/>
    </row>
    <row r="21" spans="1:6" x14ac:dyDescent="0.25">
      <c r="A21" s="92" t="s">
        <v>516</v>
      </c>
      <c r="B21" s="104"/>
      <c r="C21" s="104"/>
      <c r="D21" s="104"/>
      <c r="E21" s="104"/>
      <c r="F21" s="104"/>
    </row>
    <row r="22" spans="1:6" x14ac:dyDescent="0.25">
      <c r="A22" s="92" t="s">
        <v>517</v>
      </c>
      <c r="B22" s="104"/>
      <c r="C22" s="104"/>
      <c r="D22" s="104"/>
      <c r="E22" s="104"/>
      <c r="F22" s="104"/>
    </row>
    <row r="23" spans="1:6" x14ac:dyDescent="0.25">
      <c r="A23" s="92" t="s">
        <v>518</v>
      </c>
      <c r="B23" s="104"/>
      <c r="C23" s="104"/>
      <c r="D23" s="104"/>
      <c r="E23" s="104"/>
      <c r="F23" s="104"/>
    </row>
    <row r="24" spans="1:6" x14ac:dyDescent="0.25">
      <c r="A24" s="92" t="s">
        <v>519</v>
      </c>
      <c r="B24" s="96"/>
      <c r="C24" s="96"/>
      <c r="D24" s="96"/>
      <c r="E24" s="96"/>
      <c r="F24" s="96"/>
    </row>
    <row r="25" spans="1:6" x14ac:dyDescent="0.25">
      <c r="A25" s="92" t="s">
        <v>520</v>
      </c>
      <c r="B25" s="96"/>
      <c r="C25" s="96"/>
      <c r="D25" s="96"/>
      <c r="E25" s="96"/>
      <c r="F25" s="96"/>
    </row>
    <row r="26" spans="1:6" x14ac:dyDescent="0.25">
      <c r="A26" s="93"/>
      <c r="B26" s="97"/>
      <c r="C26" s="97"/>
      <c r="D26" s="97"/>
      <c r="E26" s="97"/>
      <c r="F26" s="97"/>
    </row>
    <row r="27" spans="1:6" ht="14.45" customHeight="1" x14ac:dyDescent="0.25">
      <c r="A27" s="98" t="s">
        <v>521</v>
      </c>
      <c r="B27" s="95"/>
      <c r="C27" s="95"/>
      <c r="D27" s="95"/>
      <c r="E27" s="95"/>
      <c r="F27" s="95"/>
    </row>
    <row r="28" spans="1:6" x14ac:dyDescent="0.25">
      <c r="A28" s="92" t="s">
        <v>522</v>
      </c>
      <c r="B28" s="62"/>
      <c r="C28" s="62"/>
      <c r="D28" s="62"/>
      <c r="E28" s="62"/>
      <c r="F28" s="62"/>
    </row>
    <row r="29" spans="1:6" x14ac:dyDescent="0.25">
      <c r="A29" s="88"/>
      <c r="B29" s="38"/>
      <c r="C29" s="38"/>
      <c r="D29" s="38"/>
      <c r="E29" s="38"/>
      <c r="F29" s="38"/>
    </row>
    <row r="30" spans="1:6" x14ac:dyDescent="0.25">
      <c r="A30" s="99" t="s">
        <v>523</v>
      </c>
      <c r="B30" s="38"/>
      <c r="C30" s="38"/>
      <c r="D30" s="38"/>
      <c r="E30" s="38"/>
      <c r="F30" s="38"/>
    </row>
    <row r="31" spans="1:6" x14ac:dyDescent="0.25">
      <c r="A31" s="100" t="s">
        <v>508</v>
      </c>
      <c r="B31" s="62"/>
      <c r="C31" s="62"/>
      <c r="D31" s="62"/>
      <c r="E31" s="62"/>
      <c r="F31" s="62"/>
    </row>
    <row r="32" spans="1:6" x14ac:dyDescent="0.25">
      <c r="A32" s="100" t="s">
        <v>512</v>
      </c>
      <c r="B32" s="62"/>
      <c r="C32" s="62"/>
      <c r="D32" s="62"/>
      <c r="E32" s="62"/>
      <c r="F32" s="62"/>
    </row>
    <row r="33" spans="1:6" x14ac:dyDescent="0.25">
      <c r="A33" s="100" t="s">
        <v>524</v>
      </c>
      <c r="B33" s="62"/>
      <c r="C33" s="62"/>
      <c r="D33" s="62"/>
      <c r="E33" s="62"/>
      <c r="F33" s="62"/>
    </row>
    <row r="34" spans="1:6" x14ac:dyDescent="0.25">
      <c r="A34" s="88"/>
      <c r="B34" s="38"/>
      <c r="C34" s="38"/>
      <c r="D34" s="38"/>
      <c r="E34" s="38"/>
      <c r="F34" s="38"/>
    </row>
    <row r="35" spans="1:6" x14ac:dyDescent="0.25">
      <c r="A35" s="99" t="s">
        <v>525</v>
      </c>
      <c r="B35" s="38"/>
      <c r="C35" s="38"/>
      <c r="D35" s="38"/>
      <c r="E35" s="38"/>
      <c r="F35" s="38"/>
    </row>
    <row r="36" spans="1:6" x14ac:dyDescent="0.25">
      <c r="A36" s="100" t="s">
        <v>526</v>
      </c>
      <c r="B36" s="38"/>
      <c r="C36" s="38"/>
      <c r="D36" s="38"/>
      <c r="E36" s="38"/>
      <c r="F36" s="38"/>
    </row>
    <row r="37" spans="1:6" x14ac:dyDescent="0.25">
      <c r="A37" s="100" t="s">
        <v>527</v>
      </c>
      <c r="B37" s="38"/>
      <c r="C37" s="38"/>
      <c r="D37" s="38"/>
      <c r="E37" s="38"/>
      <c r="F37" s="38"/>
    </row>
    <row r="38" spans="1:6" x14ac:dyDescent="0.25">
      <c r="A38" s="100" t="s">
        <v>528</v>
      </c>
      <c r="B38" s="38"/>
      <c r="C38" s="38"/>
      <c r="D38" s="38"/>
      <c r="E38" s="38"/>
      <c r="F38" s="38"/>
    </row>
    <row r="39" spans="1:6" x14ac:dyDescent="0.25">
      <c r="A39" s="88"/>
      <c r="B39" s="38"/>
      <c r="C39" s="38"/>
      <c r="D39" s="38"/>
      <c r="E39" s="38"/>
      <c r="F39" s="38"/>
    </row>
    <row r="40" spans="1:6" x14ac:dyDescent="0.25">
      <c r="A40" s="99" t="s">
        <v>529</v>
      </c>
      <c r="B40" s="38"/>
      <c r="C40" s="38"/>
      <c r="D40" s="38"/>
      <c r="E40" s="38"/>
      <c r="F40" s="38"/>
    </row>
    <row r="41" spans="1:6" x14ac:dyDescent="0.25">
      <c r="A41" s="88"/>
      <c r="B41" s="38"/>
      <c r="C41" s="38"/>
      <c r="D41" s="38"/>
      <c r="E41" s="38"/>
      <c r="F41" s="38"/>
    </row>
    <row r="42" spans="1:6" x14ac:dyDescent="0.25">
      <c r="A42" s="99" t="s">
        <v>530</v>
      </c>
      <c r="B42" s="38"/>
      <c r="C42" s="38"/>
      <c r="D42" s="38"/>
      <c r="E42" s="38"/>
      <c r="F42" s="38"/>
    </row>
    <row r="43" spans="1:6" x14ac:dyDescent="0.25">
      <c r="A43" s="100" t="s">
        <v>531</v>
      </c>
      <c r="B43" s="62"/>
      <c r="C43" s="62"/>
      <c r="D43" s="62"/>
      <c r="E43" s="62"/>
      <c r="F43" s="62"/>
    </row>
    <row r="44" spans="1:6" x14ac:dyDescent="0.25">
      <c r="A44" s="100" t="s">
        <v>532</v>
      </c>
      <c r="B44" s="62"/>
      <c r="C44" s="62"/>
      <c r="D44" s="62"/>
      <c r="E44" s="62"/>
      <c r="F44" s="62"/>
    </row>
    <row r="45" spans="1:6" x14ac:dyDescent="0.25">
      <c r="A45" s="100" t="s">
        <v>533</v>
      </c>
      <c r="B45" s="62"/>
      <c r="C45" s="62"/>
      <c r="D45" s="62"/>
      <c r="E45" s="62"/>
      <c r="F45" s="62"/>
    </row>
    <row r="46" spans="1:6" x14ac:dyDescent="0.25">
      <c r="A46" s="88"/>
      <c r="B46" s="38"/>
      <c r="C46" s="38"/>
      <c r="D46" s="38"/>
      <c r="E46" s="38"/>
      <c r="F46" s="38"/>
    </row>
    <row r="47" spans="1:6" ht="30" x14ac:dyDescent="0.25">
      <c r="A47" s="99" t="s">
        <v>534</v>
      </c>
      <c r="B47" s="38"/>
      <c r="C47" s="38"/>
      <c r="D47" s="38"/>
      <c r="E47" s="38"/>
      <c r="F47" s="38"/>
    </row>
    <row r="48" spans="1:6" x14ac:dyDescent="0.25">
      <c r="A48" s="100" t="s">
        <v>532</v>
      </c>
      <c r="B48" s="62"/>
      <c r="C48" s="62"/>
      <c r="D48" s="62"/>
      <c r="E48" s="62"/>
      <c r="F48" s="62"/>
    </row>
    <row r="49" spans="1:6" x14ac:dyDescent="0.25">
      <c r="A49" s="100" t="s">
        <v>533</v>
      </c>
      <c r="B49" s="62"/>
      <c r="C49" s="62"/>
      <c r="D49" s="62"/>
      <c r="E49" s="62"/>
      <c r="F49" s="62"/>
    </row>
    <row r="50" spans="1:6" x14ac:dyDescent="0.25">
      <c r="A50" s="88"/>
      <c r="B50" s="38"/>
      <c r="C50" s="38"/>
      <c r="D50" s="38"/>
      <c r="E50" s="38"/>
      <c r="F50" s="38"/>
    </row>
    <row r="51" spans="1:6" x14ac:dyDescent="0.25">
      <c r="A51" s="99" t="s">
        <v>535</v>
      </c>
      <c r="B51" s="38"/>
      <c r="C51" s="38"/>
      <c r="D51" s="38"/>
      <c r="E51" s="38"/>
      <c r="F51" s="38"/>
    </row>
    <row r="52" spans="1:6" x14ac:dyDescent="0.25">
      <c r="A52" s="100" t="s">
        <v>532</v>
      </c>
      <c r="B52" s="62"/>
      <c r="C52" s="62"/>
      <c r="D52" s="62"/>
      <c r="E52" s="62"/>
      <c r="F52" s="62"/>
    </row>
    <row r="53" spans="1:6" x14ac:dyDescent="0.25">
      <c r="A53" s="100" t="s">
        <v>533</v>
      </c>
      <c r="B53" s="62"/>
      <c r="C53" s="62"/>
      <c r="D53" s="62"/>
      <c r="E53" s="62"/>
      <c r="F53" s="62"/>
    </row>
    <row r="54" spans="1:6" x14ac:dyDescent="0.25">
      <c r="A54" s="100" t="s">
        <v>536</v>
      </c>
      <c r="B54" s="62"/>
      <c r="C54" s="62"/>
      <c r="D54" s="62"/>
      <c r="E54" s="62"/>
      <c r="F54" s="62"/>
    </row>
    <row r="55" spans="1:6" x14ac:dyDescent="0.25">
      <c r="A55" s="88"/>
      <c r="B55" s="38"/>
      <c r="C55" s="38"/>
      <c r="D55" s="38"/>
      <c r="E55" s="38"/>
      <c r="F55" s="38"/>
    </row>
    <row r="56" spans="1:6" x14ac:dyDescent="0.25">
      <c r="A56" s="99" t="s">
        <v>537</v>
      </c>
      <c r="B56" s="38"/>
      <c r="C56" s="38"/>
      <c r="D56" s="38"/>
      <c r="E56" s="38"/>
      <c r="F56" s="38"/>
    </row>
    <row r="57" spans="1:6" x14ac:dyDescent="0.25">
      <c r="A57" s="100" t="s">
        <v>532</v>
      </c>
      <c r="B57" s="62"/>
      <c r="C57" s="62"/>
      <c r="D57" s="62"/>
      <c r="E57" s="62"/>
      <c r="F57" s="62"/>
    </row>
    <row r="58" spans="1:6" x14ac:dyDescent="0.25">
      <c r="A58" s="100" t="s">
        <v>533</v>
      </c>
      <c r="B58" s="62"/>
      <c r="C58" s="62"/>
      <c r="D58" s="62"/>
      <c r="E58" s="62"/>
      <c r="F58" s="62"/>
    </row>
    <row r="59" spans="1:6" x14ac:dyDescent="0.25">
      <c r="A59" s="88"/>
      <c r="B59" s="38"/>
      <c r="C59" s="38"/>
      <c r="D59" s="38"/>
      <c r="E59" s="38"/>
      <c r="F59" s="38"/>
    </row>
    <row r="60" spans="1:6" x14ac:dyDescent="0.25">
      <c r="A60" s="99" t="s">
        <v>538</v>
      </c>
      <c r="B60" s="38"/>
      <c r="C60" s="38"/>
      <c r="D60" s="38"/>
      <c r="E60" s="38"/>
      <c r="F60" s="38"/>
    </row>
    <row r="61" spans="1:6" x14ac:dyDescent="0.25">
      <c r="A61" s="100" t="s">
        <v>539</v>
      </c>
      <c r="B61" s="87"/>
      <c r="C61" s="87"/>
      <c r="D61" s="87"/>
      <c r="E61" s="87"/>
      <c r="F61" s="87"/>
    </row>
    <row r="62" spans="1:6" x14ac:dyDescent="0.25">
      <c r="A62" s="100" t="s">
        <v>540</v>
      </c>
      <c r="B62" s="105"/>
      <c r="C62" s="105"/>
      <c r="D62" s="105"/>
      <c r="E62" s="105"/>
      <c r="F62" s="105"/>
    </row>
    <row r="63" spans="1:6" x14ac:dyDescent="0.25">
      <c r="A63" s="88"/>
      <c r="B63" s="87"/>
      <c r="C63" s="87"/>
      <c r="D63" s="87"/>
      <c r="E63" s="87"/>
      <c r="F63" s="87"/>
    </row>
    <row r="64" spans="1:6" x14ac:dyDescent="0.25">
      <c r="A64" s="99" t="s">
        <v>541</v>
      </c>
      <c r="B64" s="87"/>
      <c r="C64" s="87"/>
      <c r="D64" s="87"/>
      <c r="E64" s="87"/>
      <c r="F64" s="87"/>
    </row>
    <row r="65" spans="1:6" x14ac:dyDescent="0.25">
      <c r="A65" s="100" t="s">
        <v>542</v>
      </c>
      <c r="B65" s="87"/>
      <c r="C65" s="87"/>
      <c r="D65" s="87"/>
      <c r="E65" s="87"/>
      <c r="F65" s="87"/>
    </row>
    <row r="66" spans="1:6" x14ac:dyDescent="0.25">
      <c r="A66" s="100" t="s">
        <v>543</v>
      </c>
      <c r="B66" s="88"/>
      <c r="C66" s="38"/>
      <c r="D66" s="88"/>
      <c r="E66" s="88"/>
      <c r="F66" s="88"/>
    </row>
    <row r="67" spans="1:6" x14ac:dyDescent="0.25">
      <c r="A67" s="39"/>
      <c r="B67" s="39"/>
      <c r="C67" s="39"/>
      <c r="D67" s="39"/>
      <c r="E67" s="39"/>
      <c r="F67" s="39"/>
    </row>
  </sheetData>
  <mergeCells count="3">
    <mergeCell ref="A1:F1"/>
    <mergeCell ref="A2:F2"/>
    <mergeCell ref="A3:F3"/>
  </mergeCells>
  <dataValidations count="1">
    <dataValidation type="decimal" allowBlank="1" showInputMessage="1" showErrorMessage="1" sqref="B5:F5 B16:F27" xr:uid="{A127EE09-401B-4392-8326-62B1046E7819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C6CF33-BAC2-4D6D-B010-389B08FFC300}">
  <sheetPr>
    <outlinePr summaryBelow="0"/>
    <pageSetUpPr fitToPage="1"/>
  </sheetPr>
  <dimension ref="A1:H45"/>
  <sheetViews>
    <sheetView showGridLines="0" zoomScale="90" zoomScaleNormal="90" workbookViewId="0">
      <selection activeCell="C10" sqref="C10"/>
    </sheetView>
  </sheetViews>
  <sheetFormatPr baseColWidth="10" defaultColWidth="11" defaultRowHeight="15" x14ac:dyDescent="0.25"/>
  <cols>
    <col min="1" max="1" width="58" bestFit="1" customWidth="1"/>
    <col min="2" max="2" width="23.140625" customWidth="1"/>
    <col min="3" max="4" width="15.7109375" customWidth="1"/>
    <col min="5" max="5" width="19" customWidth="1"/>
    <col min="6" max="6" width="20.7109375" customWidth="1"/>
    <col min="7" max="7" width="15.7109375" customWidth="1"/>
    <col min="8" max="8" width="22.28515625" customWidth="1"/>
  </cols>
  <sheetData>
    <row r="1" spans="1:8" x14ac:dyDescent="0.25">
      <c r="A1" s="162" t="s">
        <v>123</v>
      </c>
      <c r="B1" s="163"/>
      <c r="C1" s="163"/>
      <c r="D1" s="163"/>
      <c r="E1" s="163"/>
      <c r="F1" s="163"/>
      <c r="G1" s="163"/>
      <c r="H1" s="164"/>
    </row>
    <row r="2" spans="1:8" x14ac:dyDescent="0.25">
      <c r="A2" s="165" t="str">
        <f>'Formato 1'!A2</f>
        <v>PATRONATO DE LA FERIA DE MOROLEON, GTO.</v>
      </c>
      <c r="B2" s="166"/>
      <c r="C2" s="166"/>
      <c r="D2" s="166"/>
      <c r="E2" s="166"/>
      <c r="F2" s="166"/>
      <c r="G2" s="166"/>
      <c r="H2" s="167"/>
    </row>
    <row r="3" spans="1:8" ht="15" customHeight="1" x14ac:dyDescent="0.25">
      <c r="A3" s="168" t="s">
        <v>124</v>
      </c>
      <c r="B3" s="169"/>
      <c r="C3" s="169"/>
      <c r="D3" s="169"/>
      <c r="E3" s="169"/>
      <c r="F3" s="169"/>
      <c r="G3" s="169"/>
      <c r="H3" s="170"/>
    </row>
    <row r="4" spans="1:8" ht="15" customHeight="1" x14ac:dyDescent="0.25">
      <c r="A4" s="168" t="s">
        <v>554</v>
      </c>
      <c r="B4" s="169"/>
      <c r="C4" s="169"/>
      <c r="D4" s="169"/>
      <c r="E4" s="169"/>
      <c r="F4" s="169"/>
      <c r="G4" s="169"/>
      <c r="H4" s="170"/>
    </row>
    <row r="5" spans="1:8" x14ac:dyDescent="0.25">
      <c r="A5" s="171" t="s">
        <v>2</v>
      </c>
      <c r="B5" s="172"/>
      <c r="C5" s="172"/>
      <c r="D5" s="172"/>
      <c r="E5" s="172"/>
      <c r="F5" s="172"/>
      <c r="G5" s="172"/>
      <c r="H5" s="173"/>
    </row>
    <row r="6" spans="1:8" ht="41.45" customHeight="1" x14ac:dyDescent="0.25">
      <c r="A6" s="4" t="s">
        <v>125</v>
      </c>
      <c r="B6" s="5" t="str">
        <f>'Formato 1'!C6</f>
        <v>31 de diciembre de 2025</v>
      </c>
      <c r="C6" s="4" t="s">
        <v>126</v>
      </c>
      <c r="D6" s="4" t="s">
        <v>127</v>
      </c>
      <c r="E6" s="4" t="s">
        <v>128</v>
      </c>
      <c r="F6" s="4" t="s">
        <v>129</v>
      </c>
      <c r="G6" s="4" t="s">
        <v>130</v>
      </c>
      <c r="H6" s="6" t="s">
        <v>131</v>
      </c>
    </row>
    <row r="7" spans="1:8" x14ac:dyDescent="0.25">
      <c r="A7" s="69"/>
      <c r="B7" s="70"/>
      <c r="C7" s="70"/>
      <c r="D7" s="70"/>
      <c r="E7" s="70"/>
      <c r="F7" s="70"/>
      <c r="G7" s="70"/>
      <c r="H7" s="70"/>
    </row>
    <row r="8" spans="1:8" x14ac:dyDescent="0.25">
      <c r="A8" s="7" t="s">
        <v>132</v>
      </c>
      <c r="B8" s="115">
        <f>B9+B13</f>
        <v>0</v>
      </c>
      <c r="C8" s="115">
        <f>C9+C13</f>
        <v>0</v>
      </c>
      <c r="D8" s="115">
        <f t="shared" ref="D8:H8" si="0">D9+D13</f>
        <v>0</v>
      </c>
      <c r="E8" s="115">
        <f t="shared" si="0"/>
        <v>0</v>
      </c>
      <c r="F8" s="115">
        <f>F9+F13</f>
        <v>0</v>
      </c>
      <c r="G8" s="115">
        <f t="shared" si="0"/>
        <v>0</v>
      </c>
      <c r="H8" s="115">
        <f t="shared" si="0"/>
        <v>0</v>
      </c>
    </row>
    <row r="9" spans="1:8" ht="15.75" customHeight="1" x14ac:dyDescent="0.25">
      <c r="A9" s="71" t="s">
        <v>133</v>
      </c>
      <c r="B9" s="116">
        <f>SUM(B10:B12)</f>
        <v>0</v>
      </c>
      <c r="C9" s="116">
        <f t="shared" ref="C9:H13" si="1">SUM(C10:C12)</f>
        <v>0</v>
      </c>
      <c r="D9" s="116">
        <f t="shared" si="1"/>
        <v>0</v>
      </c>
      <c r="E9" s="116">
        <f t="shared" si="1"/>
        <v>0</v>
      </c>
      <c r="F9" s="116">
        <f>B9+C9-D9+E9</f>
        <v>0</v>
      </c>
      <c r="G9" s="116">
        <f t="shared" si="1"/>
        <v>0</v>
      </c>
      <c r="H9" s="116">
        <f t="shared" si="1"/>
        <v>0</v>
      </c>
    </row>
    <row r="10" spans="1:8" ht="17.25" customHeight="1" x14ac:dyDescent="0.25">
      <c r="A10" s="72" t="s">
        <v>134</v>
      </c>
      <c r="B10" s="117">
        <v>0</v>
      </c>
      <c r="C10" s="117">
        <v>0</v>
      </c>
      <c r="D10" s="117">
        <v>0</v>
      </c>
      <c r="E10" s="117">
        <v>0</v>
      </c>
      <c r="F10" s="116">
        <f>B10+C10-D10+E10</f>
        <v>0</v>
      </c>
      <c r="G10" s="117">
        <v>0</v>
      </c>
      <c r="H10" s="117">
        <v>0</v>
      </c>
    </row>
    <row r="11" spans="1:8" x14ac:dyDescent="0.25">
      <c r="A11" s="72" t="s">
        <v>135</v>
      </c>
      <c r="B11" s="117">
        <v>0</v>
      </c>
      <c r="C11" s="116">
        <v>0</v>
      </c>
      <c r="D11" s="117">
        <v>0</v>
      </c>
      <c r="E11" s="117">
        <v>0</v>
      </c>
      <c r="F11" s="116">
        <f>B11+C11-D11+E11</f>
        <v>0</v>
      </c>
      <c r="G11" s="117">
        <v>0</v>
      </c>
      <c r="H11" s="116">
        <v>0</v>
      </c>
    </row>
    <row r="12" spans="1:8" ht="16.5" customHeight="1" x14ac:dyDescent="0.25">
      <c r="A12" s="72" t="s">
        <v>136</v>
      </c>
      <c r="B12" s="117">
        <v>0</v>
      </c>
      <c r="C12" s="116">
        <v>0</v>
      </c>
      <c r="D12" s="117">
        <v>0</v>
      </c>
      <c r="E12" s="117">
        <v>0</v>
      </c>
      <c r="F12" s="116">
        <f>B12+C12-D12+E12</f>
        <v>0</v>
      </c>
      <c r="G12" s="117">
        <v>0</v>
      </c>
      <c r="H12" s="116">
        <v>0</v>
      </c>
    </row>
    <row r="13" spans="1:8" x14ac:dyDescent="0.25">
      <c r="A13" s="71" t="s">
        <v>137</v>
      </c>
      <c r="B13" s="116">
        <f>SUM(B14:B16)</f>
        <v>0</v>
      </c>
      <c r="C13" s="116">
        <f t="shared" ref="C13:H13" si="2">SUM(C14:C16)</f>
        <v>0</v>
      </c>
      <c r="D13" s="116">
        <f t="shared" si="2"/>
        <v>0</v>
      </c>
      <c r="E13" s="116">
        <f t="shared" si="2"/>
        <v>0</v>
      </c>
      <c r="F13" s="116">
        <f t="shared" ref="F13" si="3">B13+C13-D13+E13</f>
        <v>0</v>
      </c>
      <c r="G13" s="116">
        <f t="shared" si="1"/>
        <v>0</v>
      </c>
      <c r="H13" s="116">
        <f t="shared" si="2"/>
        <v>0</v>
      </c>
    </row>
    <row r="14" spans="1:8" x14ac:dyDescent="0.25">
      <c r="A14" s="72" t="s">
        <v>138</v>
      </c>
      <c r="B14" s="117">
        <v>0</v>
      </c>
      <c r="C14" s="117">
        <v>0</v>
      </c>
      <c r="D14" s="117">
        <v>0</v>
      </c>
      <c r="E14" s="117">
        <v>0</v>
      </c>
      <c r="F14" s="116">
        <f>B14+C14-D14+E14</f>
        <v>0</v>
      </c>
      <c r="G14" s="116">
        <v>0</v>
      </c>
      <c r="H14" s="117">
        <v>0</v>
      </c>
    </row>
    <row r="15" spans="1:8" ht="15" customHeight="1" x14ac:dyDescent="0.25">
      <c r="A15" s="72" t="s">
        <v>139</v>
      </c>
      <c r="B15" s="117">
        <v>0</v>
      </c>
      <c r="C15" s="117">
        <v>0</v>
      </c>
      <c r="D15" s="117">
        <v>0</v>
      </c>
      <c r="E15" s="117">
        <v>0</v>
      </c>
      <c r="F15" s="116">
        <f>B15+C15-D15+E15</f>
        <v>0</v>
      </c>
      <c r="G15" s="116">
        <v>0</v>
      </c>
      <c r="H15" s="116">
        <v>0</v>
      </c>
    </row>
    <row r="16" spans="1:8" x14ac:dyDescent="0.25">
      <c r="A16" s="72" t="s">
        <v>140</v>
      </c>
      <c r="B16" s="117">
        <v>0</v>
      </c>
      <c r="C16" s="117">
        <v>0</v>
      </c>
      <c r="D16" s="117">
        <v>0</v>
      </c>
      <c r="E16" s="117">
        <v>0</v>
      </c>
      <c r="F16" s="116">
        <f>B16+C16-D16+E16</f>
        <v>0</v>
      </c>
      <c r="G16" s="116">
        <v>0</v>
      </c>
      <c r="H16" s="116">
        <v>0</v>
      </c>
    </row>
    <row r="17" spans="1:8" x14ac:dyDescent="0.25">
      <c r="A17" s="73"/>
      <c r="B17" s="118"/>
      <c r="C17" s="118"/>
      <c r="D17" s="118"/>
      <c r="E17" s="118"/>
      <c r="F17" s="118"/>
      <c r="G17" s="118"/>
      <c r="H17" s="118"/>
    </row>
    <row r="18" spans="1:8" x14ac:dyDescent="0.25">
      <c r="A18" s="7" t="s">
        <v>141</v>
      </c>
      <c r="B18" s="115">
        <v>84560.639999999999</v>
      </c>
      <c r="C18" s="119"/>
      <c r="D18" s="119"/>
      <c r="E18" s="119"/>
      <c r="F18" s="115">
        <v>83854.44</v>
      </c>
      <c r="G18" s="119"/>
      <c r="H18" s="119"/>
    </row>
    <row r="19" spans="1:8" ht="16.5" customHeight="1" x14ac:dyDescent="0.25">
      <c r="A19" s="73"/>
      <c r="B19" s="120"/>
      <c r="C19" s="120"/>
      <c r="D19" s="120"/>
      <c r="E19" s="120"/>
      <c r="F19" s="120"/>
      <c r="G19" s="120"/>
      <c r="H19" s="120"/>
    </row>
    <row r="20" spans="1:8" ht="14.45" customHeight="1" x14ac:dyDescent="0.25">
      <c r="A20" s="7" t="s">
        <v>142</v>
      </c>
      <c r="B20" s="115">
        <f>B8+B18</f>
        <v>84560.639999999999</v>
      </c>
      <c r="C20" s="115">
        <f t="shared" ref="C20:H20" si="4">C8+C18</f>
        <v>0</v>
      </c>
      <c r="D20" s="115">
        <f t="shared" si="4"/>
        <v>0</v>
      </c>
      <c r="E20" s="115">
        <f t="shared" si="4"/>
        <v>0</v>
      </c>
      <c r="F20" s="115">
        <f>F8+F18</f>
        <v>83854.44</v>
      </c>
      <c r="G20" s="115">
        <f t="shared" si="4"/>
        <v>0</v>
      </c>
      <c r="H20" s="115">
        <f t="shared" si="4"/>
        <v>0</v>
      </c>
    </row>
    <row r="21" spans="1:8" ht="16.5" customHeight="1" x14ac:dyDescent="0.25">
      <c r="A21" s="73"/>
      <c r="B21" s="121"/>
      <c r="C21" s="121"/>
      <c r="D21" s="121"/>
      <c r="E21" s="121"/>
      <c r="F21" s="121"/>
      <c r="G21" s="121"/>
      <c r="H21" s="121"/>
    </row>
    <row r="22" spans="1:8" ht="16.5" customHeight="1" x14ac:dyDescent="0.25">
      <c r="A22" s="7" t="s">
        <v>143</v>
      </c>
      <c r="B22" s="115">
        <f t="shared" ref="B22:H22" si="5">SUM(B23:B25)</f>
        <v>0</v>
      </c>
      <c r="C22" s="115">
        <f t="shared" si="5"/>
        <v>0</v>
      </c>
      <c r="D22" s="115">
        <f t="shared" si="5"/>
        <v>0</v>
      </c>
      <c r="E22" s="115">
        <f t="shared" si="5"/>
        <v>0</v>
      </c>
      <c r="F22" s="115">
        <f t="shared" si="5"/>
        <v>0</v>
      </c>
      <c r="G22" s="115">
        <f t="shared" si="5"/>
        <v>0</v>
      </c>
      <c r="H22" s="115">
        <f t="shared" si="5"/>
        <v>0</v>
      </c>
    </row>
    <row r="23" spans="1:8" ht="15" customHeight="1" x14ac:dyDescent="0.25">
      <c r="A23" s="74" t="s">
        <v>144</v>
      </c>
      <c r="B23" s="116">
        <v>0</v>
      </c>
      <c r="C23" s="116">
        <v>0</v>
      </c>
      <c r="D23" s="116">
        <v>0</v>
      </c>
      <c r="E23" s="116">
        <v>0</v>
      </c>
      <c r="F23" s="116">
        <f>B23+C23-D23+E23</f>
        <v>0</v>
      </c>
      <c r="G23" s="116">
        <v>0</v>
      </c>
      <c r="H23" s="116">
        <v>0</v>
      </c>
    </row>
    <row r="24" spans="1:8" ht="15" customHeight="1" x14ac:dyDescent="0.25">
      <c r="A24" s="74" t="s">
        <v>145</v>
      </c>
      <c r="B24" s="116">
        <v>0</v>
      </c>
      <c r="C24" s="116">
        <v>0</v>
      </c>
      <c r="D24" s="116">
        <v>0</v>
      </c>
      <c r="E24" s="116">
        <v>0</v>
      </c>
      <c r="F24" s="116">
        <f>B24+C24-D24+E24</f>
        <v>0</v>
      </c>
      <c r="G24" s="116">
        <v>0</v>
      </c>
      <c r="H24" s="116">
        <v>0</v>
      </c>
    </row>
    <row r="25" spans="1:8" x14ac:dyDescent="0.25">
      <c r="A25" s="74" t="s">
        <v>146</v>
      </c>
      <c r="B25" s="116">
        <v>0</v>
      </c>
      <c r="C25" s="116">
        <v>0</v>
      </c>
      <c r="D25" s="116">
        <v>0</v>
      </c>
      <c r="E25" s="116">
        <v>0</v>
      </c>
      <c r="F25" s="116">
        <f>B25+C25-D25+E25</f>
        <v>0</v>
      </c>
      <c r="G25" s="116">
        <v>0</v>
      </c>
      <c r="H25" s="116">
        <v>0</v>
      </c>
    </row>
    <row r="26" spans="1:8" ht="16.5" customHeight="1" x14ac:dyDescent="0.25">
      <c r="A26" s="8"/>
      <c r="B26" s="121"/>
      <c r="C26" s="121"/>
      <c r="D26" s="121"/>
      <c r="E26" s="121"/>
      <c r="F26" s="121"/>
      <c r="G26" s="121"/>
      <c r="H26" s="121"/>
    </row>
    <row r="27" spans="1:8" ht="16.5" customHeight="1" x14ac:dyDescent="0.25">
      <c r="A27" s="7" t="s">
        <v>147</v>
      </c>
      <c r="B27" s="115">
        <f>SUM(B28:B30)</f>
        <v>0</v>
      </c>
      <c r="C27" s="115">
        <f t="shared" ref="C27:H27" si="6">SUM(C28:C30)</f>
        <v>0</v>
      </c>
      <c r="D27" s="115">
        <f t="shared" si="6"/>
        <v>0</v>
      </c>
      <c r="E27" s="115">
        <f t="shared" si="6"/>
        <v>0</v>
      </c>
      <c r="F27" s="115">
        <f t="shared" si="6"/>
        <v>0</v>
      </c>
      <c r="G27" s="115">
        <f t="shared" si="6"/>
        <v>0</v>
      </c>
      <c r="H27" s="115">
        <f t="shared" si="6"/>
        <v>0</v>
      </c>
    </row>
    <row r="28" spans="1:8" ht="15" customHeight="1" x14ac:dyDescent="0.25">
      <c r="A28" s="74" t="s">
        <v>148</v>
      </c>
      <c r="B28" s="116">
        <v>0</v>
      </c>
      <c r="C28" s="116">
        <v>0</v>
      </c>
      <c r="D28" s="116">
        <v>0</v>
      </c>
      <c r="E28" s="116">
        <v>0</v>
      </c>
      <c r="F28" s="116">
        <f>B28+C28-D28+E28</f>
        <v>0</v>
      </c>
      <c r="G28" s="116">
        <v>0</v>
      </c>
      <c r="H28" s="116">
        <v>0</v>
      </c>
    </row>
    <row r="29" spans="1:8" ht="15" customHeight="1" x14ac:dyDescent="0.25">
      <c r="A29" s="74" t="s">
        <v>149</v>
      </c>
      <c r="B29" s="116">
        <v>0</v>
      </c>
      <c r="C29" s="116">
        <v>0</v>
      </c>
      <c r="D29" s="116">
        <v>0</v>
      </c>
      <c r="E29" s="116">
        <v>0</v>
      </c>
      <c r="F29" s="116">
        <f>B29+C29-D29+E29</f>
        <v>0</v>
      </c>
      <c r="G29" s="116">
        <v>0</v>
      </c>
      <c r="H29" s="116">
        <v>0</v>
      </c>
    </row>
    <row r="30" spans="1:8" ht="15.75" customHeight="1" x14ac:dyDescent="0.25">
      <c r="A30" s="74" t="s">
        <v>150</v>
      </c>
      <c r="B30" s="116">
        <v>0</v>
      </c>
      <c r="C30" s="116">
        <v>0</v>
      </c>
      <c r="D30" s="116">
        <v>0</v>
      </c>
      <c r="E30" s="116">
        <v>0</v>
      </c>
      <c r="F30" s="116">
        <f>B30+C30-D30+E30</f>
        <v>0</v>
      </c>
      <c r="G30" s="116">
        <v>0</v>
      </c>
      <c r="H30" s="116">
        <v>0</v>
      </c>
    </row>
    <row r="31" spans="1:8" ht="15" customHeight="1" x14ac:dyDescent="0.25">
      <c r="A31" s="9" t="s">
        <v>151</v>
      </c>
      <c r="B31" s="39"/>
      <c r="C31" s="39"/>
      <c r="D31" s="39"/>
      <c r="E31" s="39"/>
      <c r="F31" s="39"/>
      <c r="G31" s="39"/>
      <c r="H31" s="39"/>
    </row>
    <row r="32" spans="1:8" x14ac:dyDescent="0.25">
      <c r="A32" s="45"/>
    </row>
    <row r="33" spans="1:8" ht="14.45" customHeight="1" x14ac:dyDescent="0.25">
      <c r="A33" s="174" t="s">
        <v>152</v>
      </c>
      <c r="B33" s="174"/>
      <c r="C33" s="174"/>
      <c r="D33" s="174"/>
      <c r="E33" s="174"/>
      <c r="F33" s="174"/>
      <c r="G33" s="174"/>
      <c r="H33" s="174"/>
    </row>
    <row r="34" spans="1:8" ht="14.45" customHeight="1" x14ac:dyDescent="0.25">
      <c r="A34" s="174"/>
      <c r="B34" s="174"/>
      <c r="C34" s="174"/>
      <c r="D34" s="174"/>
      <c r="E34" s="174"/>
      <c r="F34" s="174"/>
      <c r="G34" s="174"/>
      <c r="H34" s="174"/>
    </row>
    <row r="35" spans="1:8" ht="14.45" customHeight="1" x14ac:dyDescent="0.25">
      <c r="A35" s="174"/>
      <c r="B35" s="174"/>
      <c r="C35" s="174"/>
      <c r="D35" s="174"/>
      <c r="E35" s="174"/>
      <c r="F35" s="174"/>
      <c r="G35" s="174"/>
      <c r="H35" s="174"/>
    </row>
    <row r="36" spans="1:8" ht="14.45" customHeight="1" x14ac:dyDescent="0.25">
      <c r="A36" s="174"/>
      <c r="B36" s="174"/>
      <c r="C36" s="174"/>
      <c r="D36" s="174"/>
      <c r="E36" s="174"/>
      <c r="F36" s="174"/>
      <c r="G36" s="174"/>
      <c r="H36" s="174"/>
    </row>
    <row r="37" spans="1:8" ht="14.45" customHeight="1" x14ac:dyDescent="0.25">
      <c r="A37" s="174"/>
      <c r="B37" s="174"/>
      <c r="C37" s="174"/>
      <c r="D37" s="174"/>
      <c r="E37" s="174"/>
      <c r="F37" s="174"/>
      <c r="G37" s="174"/>
      <c r="H37" s="174"/>
    </row>
    <row r="38" spans="1:8" x14ac:dyDescent="0.25">
      <c r="A38" s="45"/>
    </row>
    <row r="39" spans="1:8" ht="45" x14ac:dyDescent="0.25">
      <c r="A39" s="4" t="s">
        <v>153</v>
      </c>
      <c r="B39" s="4" t="s">
        <v>154</v>
      </c>
      <c r="C39" s="4" t="s">
        <v>155</v>
      </c>
      <c r="D39" s="4" t="s">
        <v>156</v>
      </c>
      <c r="E39" s="4" t="s">
        <v>157</v>
      </c>
      <c r="F39" s="6" t="s">
        <v>158</v>
      </c>
    </row>
    <row r="40" spans="1:8" x14ac:dyDescent="0.25">
      <c r="A40" s="32"/>
      <c r="B40" s="38"/>
      <c r="C40" s="38"/>
      <c r="D40" s="38"/>
      <c r="E40" s="38"/>
      <c r="F40" s="38"/>
    </row>
    <row r="41" spans="1:8" x14ac:dyDescent="0.25">
      <c r="A41" s="7" t="s">
        <v>159</v>
      </c>
      <c r="B41" s="122">
        <f>SUM(B42:B45)</f>
        <v>0</v>
      </c>
      <c r="C41" s="122">
        <f t="shared" ref="C41:F41" si="7">SUM(C42:C45)</f>
        <v>0</v>
      </c>
      <c r="D41" s="122">
        <f t="shared" si="7"/>
        <v>0</v>
      </c>
      <c r="E41" s="122">
        <f t="shared" si="7"/>
        <v>0</v>
      </c>
      <c r="F41" s="122">
        <f t="shared" si="7"/>
        <v>0</v>
      </c>
    </row>
    <row r="42" spans="1:8" x14ac:dyDescent="0.25">
      <c r="A42" s="74" t="s">
        <v>160</v>
      </c>
      <c r="B42" s="44">
        <v>0</v>
      </c>
      <c r="C42" s="44">
        <v>0</v>
      </c>
      <c r="D42" s="44">
        <v>0</v>
      </c>
      <c r="E42" s="44">
        <v>0</v>
      </c>
      <c r="F42" s="44">
        <v>0</v>
      </c>
      <c r="G42" s="48"/>
    </row>
    <row r="43" spans="1:8" x14ac:dyDescent="0.25">
      <c r="A43" s="74" t="s">
        <v>161</v>
      </c>
      <c r="B43" s="44">
        <v>0</v>
      </c>
      <c r="C43" s="44">
        <v>0</v>
      </c>
      <c r="D43" s="44">
        <v>0</v>
      </c>
      <c r="E43" s="44">
        <v>0</v>
      </c>
      <c r="F43" s="44">
        <v>0</v>
      </c>
      <c r="G43" s="48"/>
    </row>
    <row r="44" spans="1:8" x14ac:dyDescent="0.25">
      <c r="A44" s="74" t="s">
        <v>162</v>
      </c>
      <c r="B44" s="44">
        <v>0</v>
      </c>
      <c r="C44" s="44">
        <v>0</v>
      </c>
      <c r="D44" s="44">
        <v>0</v>
      </c>
      <c r="E44" s="44">
        <v>0</v>
      </c>
      <c r="F44" s="44">
        <v>0</v>
      </c>
      <c r="G44" s="48"/>
    </row>
    <row r="45" spans="1:8" x14ac:dyDescent="0.25">
      <c r="A45" s="10" t="s">
        <v>151</v>
      </c>
      <c r="B45" s="39"/>
      <c r="C45" s="39"/>
      <c r="D45" s="39"/>
      <c r="E45" s="39"/>
      <c r="F45" s="39"/>
    </row>
  </sheetData>
  <mergeCells count="6">
    <mergeCell ref="A1:H1"/>
    <mergeCell ref="A33:H37"/>
    <mergeCell ref="A3:H3"/>
    <mergeCell ref="A2:H2"/>
    <mergeCell ref="A4:H4"/>
    <mergeCell ref="A5:H5"/>
  </mergeCells>
  <dataValidations count="2">
    <dataValidation allowBlank="1" showInputMessage="1" showErrorMessage="1" prompt="Saldo al 31 de diciembre de 20XN-1 (d)" sqref="B6" xr:uid="{C4019422-D5B3-4276-AFF8-D3E0476A06D6}"/>
    <dataValidation type="decimal" allowBlank="1" showInputMessage="1" showErrorMessage="1" sqref="B8:B9 C23:H30 D13:F13 B13 D8:H9 D22:H22 D17:F21 G11:H21 C8:C22 B17:B30" xr:uid="{C1FC9366-E2A2-44FF-A1C3-96F3D02567EB}">
      <formula1>-1.79769313486231E+100</formula1>
      <formula2>1.79769313486231E+100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scale="64" orientation="landscape" horizontalDpi="1200" verticalDpi="1200" r:id="rId1"/>
  <ignoredErrors>
    <ignoredError sqref="B31:H31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6E334E-8D1A-4C7C-9414-C8BDDFE5A5BE}">
  <sheetPr>
    <outlinePr summaryBelow="0"/>
    <pageSetUpPr fitToPage="1"/>
  </sheetPr>
  <dimension ref="A1:K21"/>
  <sheetViews>
    <sheetView showGridLines="0" zoomScale="90" zoomScaleNormal="90" workbookViewId="0">
      <selection activeCell="G28" sqref="G28"/>
    </sheetView>
  </sheetViews>
  <sheetFormatPr baseColWidth="10" defaultColWidth="11" defaultRowHeight="15" x14ac:dyDescent="0.25"/>
  <cols>
    <col min="1" max="1" width="59.85546875" customWidth="1"/>
    <col min="2" max="2" width="26" customWidth="1"/>
    <col min="3" max="3" width="28.7109375" customWidth="1"/>
    <col min="4" max="6" width="14.28515625" customWidth="1"/>
    <col min="7" max="7" width="17.140625" customWidth="1"/>
    <col min="8" max="8" width="20.5703125" customWidth="1"/>
    <col min="9" max="11" width="24.42578125" customWidth="1"/>
    <col min="12" max="12" width="4.28515625" customWidth="1"/>
  </cols>
  <sheetData>
    <row r="1" spans="1:11" x14ac:dyDescent="0.25">
      <c r="A1" s="162" t="s">
        <v>163</v>
      </c>
      <c r="B1" s="163"/>
      <c r="C1" s="163"/>
      <c r="D1" s="163"/>
      <c r="E1" s="163"/>
      <c r="F1" s="163"/>
      <c r="G1" s="163"/>
      <c r="H1" s="163"/>
      <c r="I1" s="163"/>
      <c r="J1" s="163"/>
      <c r="K1" s="164"/>
    </row>
    <row r="2" spans="1:11" ht="14.45" customHeight="1" x14ac:dyDescent="0.25">
      <c r="A2" s="165" t="str">
        <f>'Formato 1'!A2</f>
        <v>PATRONATO DE LA FERIA DE MOROLEON, GTO.</v>
      </c>
      <c r="B2" s="166"/>
      <c r="C2" s="166"/>
      <c r="D2" s="166"/>
      <c r="E2" s="166"/>
      <c r="F2" s="166"/>
      <c r="G2" s="166"/>
      <c r="H2" s="166"/>
      <c r="I2" s="166"/>
      <c r="J2" s="166"/>
      <c r="K2" s="167"/>
    </row>
    <row r="3" spans="1:11" x14ac:dyDescent="0.25">
      <c r="A3" s="168" t="s">
        <v>164</v>
      </c>
      <c r="B3" s="169"/>
      <c r="C3" s="169"/>
      <c r="D3" s="169"/>
      <c r="E3" s="169"/>
      <c r="F3" s="169"/>
      <c r="G3" s="169"/>
      <c r="H3" s="169"/>
      <c r="I3" s="169"/>
      <c r="J3" s="169"/>
      <c r="K3" s="170"/>
    </row>
    <row r="4" spans="1:11" x14ac:dyDescent="0.25">
      <c r="A4" s="168" t="str">
        <f>'Formato 2'!A4</f>
        <v>Del 1 de enero al 30 de junio de 2026</v>
      </c>
      <c r="B4" s="169"/>
      <c r="C4" s="169"/>
      <c r="D4" s="169"/>
      <c r="E4" s="169"/>
      <c r="F4" s="169"/>
      <c r="G4" s="169"/>
      <c r="H4" s="169"/>
      <c r="I4" s="169"/>
      <c r="J4" s="169"/>
      <c r="K4" s="170"/>
    </row>
    <row r="5" spans="1:11" x14ac:dyDescent="0.25">
      <c r="A5" s="171" t="s">
        <v>2</v>
      </c>
      <c r="B5" s="172"/>
      <c r="C5" s="172"/>
      <c r="D5" s="172"/>
      <c r="E5" s="172"/>
      <c r="F5" s="172"/>
      <c r="G5" s="172"/>
      <c r="H5" s="172"/>
      <c r="I5" s="172"/>
      <c r="J5" s="172"/>
      <c r="K5" s="173"/>
    </row>
    <row r="6" spans="1:11" ht="72.75" customHeight="1" x14ac:dyDescent="0.25">
      <c r="A6" s="6" t="s">
        <v>165</v>
      </c>
      <c r="B6" s="6" t="s">
        <v>166</v>
      </c>
      <c r="C6" s="6" t="s">
        <v>167</v>
      </c>
      <c r="D6" s="6" t="s">
        <v>168</v>
      </c>
      <c r="E6" s="6" t="s">
        <v>169</v>
      </c>
      <c r="F6" s="6" t="s">
        <v>170</v>
      </c>
      <c r="G6" s="6" t="s">
        <v>171</v>
      </c>
      <c r="H6" s="6" t="s">
        <v>172</v>
      </c>
      <c r="I6" s="1" t="s">
        <v>173</v>
      </c>
      <c r="J6" s="1" t="s">
        <v>174</v>
      </c>
      <c r="K6" s="1" t="s">
        <v>175</v>
      </c>
    </row>
    <row r="7" spans="1:11" x14ac:dyDescent="0.25">
      <c r="A7" s="35"/>
      <c r="B7" s="38"/>
      <c r="C7" s="38"/>
      <c r="D7" s="38"/>
      <c r="E7" s="38"/>
      <c r="F7" s="38"/>
      <c r="G7" s="38"/>
      <c r="H7" s="38"/>
      <c r="I7" s="38"/>
      <c r="J7" s="38"/>
      <c r="K7" s="38"/>
    </row>
    <row r="8" spans="1:11" x14ac:dyDescent="0.25">
      <c r="A8" s="2" t="s">
        <v>176</v>
      </c>
      <c r="B8" s="66"/>
      <c r="C8" s="66"/>
      <c r="D8" s="66"/>
      <c r="E8" s="123">
        <f>SUM(E9:E12)</f>
        <v>0</v>
      </c>
      <c r="F8" s="124"/>
      <c r="G8" s="123">
        <f>SUM(G9:G12)</f>
        <v>0</v>
      </c>
      <c r="H8" s="123">
        <f>SUM(H9:H12)</f>
        <v>0</v>
      </c>
      <c r="I8" s="123">
        <f>SUM(I9:I12)</f>
        <v>0</v>
      </c>
      <c r="J8" s="123">
        <f>SUM(J9:J12)</f>
        <v>0</v>
      </c>
      <c r="K8" s="123">
        <f>SUM(K9:K12)</f>
        <v>0</v>
      </c>
    </row>
    <row r="9" spans="1:11" x14ac:dyDescent="0.25">
      <c r="A9" s="67" t="s">
        <v>177</v>
      </c>
      <c r="B9" s="68"/>
      <c r="C9" s="68"/>
      <c r="D9" s="68"/>
      <c r="E9" s="125">
        <v>0</v>
      </c>
      <c r="F9" s="126"/>
      <c r="G9" s="125">
        <v>0</v>
      </c>
      <c r="H9" s="125">
        <v>0</v>
      </c>
      <c r="I9" s="125">
        <v>0</v>
      </c>
      <c r="J9" s="125">
        <v>0</v>
      </c>
      <c r="K9" s="125">
        <v>0</v>
      </c>
    </row>
    <row r="10" spans="1:11" x14ac:dyDescent="0.25">
      <c r="A10" s="67" t="s">
        <v>178</v>
      </c>
      <c r="B10" s="68"/>
      <c r="C10" s="68"/>
      <c r="D10" s="68"/>
      <c r="E10" s="125">
        <v>0</v>
      </c>
      <c r="F10" s="126"/>
      <c r="G10" s="125">
        <v>0</v>
      </c>
      <c r="H10" s="125">
        <v>0</v>
      </c>
      <c r="I10" s="125">
        <v>0</v>
      </c>
      <c r="J10" s="125">
        <v>0</v>
      </c>
      <c r="K10" s="125">
        <v>0</v>
      </c>
    </row>
    <row r="11" spans="1:11" x14ac:dyDescent="0.25">
      <c r="A11" s="67" t="s">
        <v>179</v>
      </c>
      <c r="B11" s="68"/>
      <c r="C11" s="68"/>
      <c r="D11" s="68"/>
      <c r="E11" s="125">
        <v>0</v>
      </c>
      <c r="F11" s="126"/>
      <c r="G11" s="125">
        <v>0</v>
      </c>
      <c r="H11" s="125">
        <v>0</v>
      </c>
      <c r="I11" s="125">
        <v>0</v>
      </c>
      <c r="J11" s="125">
        <v>0</v>
      </c>
      <c r="K11" s="125">
        <v>0</v>
      </c>
    </row>
    <row r="12" spans="1:11" x14ac:dyDescent="0.25">
      <c r="A12" s="67" t="s">
        <v>180</v>
      </c>
      <c r="B12" s="68"/>
      <c r="C12" s="68"/>
      <c r="D12" s="68"/>
      <c r="E12" s="125">
        <v>0</v>
      </c>
      <c r="F12" s="126"/>
      <c r="G12" s="125">
        <v>0</v>
      </c>
      <c r="H12" s="125">
        <v>0</v>
      </c>
      <c r="I12" s="125">
        <v>0</v>
      </c>
      <c r="J12" s="125">
        <v>0</v>
      </c>
      <c r="K12" s="125">
        <v>0</v>
      </c>
    </row>
    <row r="13" spans="1:11" x14ac:dyDescent="0.25">
      <c r="A13" s="86" t="s">
        <v>151</v>
      </c>
      <c r="B13" s="32"/>
      <c r="C13" s="32"/>
      <c r="D13" s="32"/>
      <c r="E13" s="127"/>
      <c r="F13" s="128"/>
      <c r="G13" s="127"/>
      <c r="H13" s="127"/>
      <c r="I13" s="127"/>
      <c r="J13" s="127"/>
      <c r="K13" s="127"/>
    </row>
    <row r="14" spans="1:11" x14ac:dyDescent="0.25">
      <c r="A14" s="2" t="s">
        <v>181</v>
      </c>
      <c r="B14" s="66"/>
      <c r="C14" s="66"/>
      <c r="D14" s="66"/>
      <c r="E14" s="123">
        <f>SUM(E15:E18)</f>
        <v>0</v>
      </c>
      <c r="F14" s="124"/>
      <c r="G14" s="123">
        <f>SUM(G15:G18)</f>
        <v>0</v>
      </c>
      <c r="H14" s="123">
        <f>SUM(H15:H18)</f>
        <v>0</v>
      </c>
      <c r="I14" s="123">
        <f>SUM(I15:I18)</f>
        <v>0</v>
      </c>
      <c r="J14" s="123">
        <f>SUM(J15:J18)</f>
        <v>0</v>
      </c>
      <c r="K14" s="123">
        <f>SUM(K15:K18)</f>
        <v>0</v>
      </c>
    </row>
    <row r="15" spans="1:11" x14ac:dyDescent="0.25">
      <c r="A15" s="67" t="s">
        <v>182</v>
      </c>
      <c r="B15" s="68"/>
      <c r="C15" s="68"/>
      <c r="D15" s="68"/>
      <c r="E15" s="125">
        <v>0</v>
      </c>
      <c r="F15" s="126"/>
      <c r="G15" s="125">
        <v>0</v>
      </c>
      <c r="H15" s="125">
        <v>0</v>
      </c>
      <c r="I15" s="125">
        <v>0</v>
      </c>
      <c r="J15" s="125">
        <v>0</v>
      </c>
      <c r="K15" s="125">
        <v>0</v>
      </c>
    </row>
    <row r="16" spans="1:11" x14ac:dyDescent="0.25">
      <c r="A16" s="67" t="s">
        <v>183</v>
      </c>
      <c r="B16" s="68"/>
      <c r="C16" s="68"/>
      <c r="D16" s="68"/>
      <c r="E16" s="125">
        <v>0</v>
      </c>
      <c r="F16" s="126"/>
      <c r="G16" s="125">
        <v>0</v>
      </c>
      <c r="H16" s="125">
        <v>0</v>
      </c>
      <c r="I16" s="125">
        <v>0</v>
      </c>
      <c r="J16" s="125">
        <v>0</v>
      </c>
      <c r="K16" s="125">
        <v>0</v>
      </c>
    </row>
    <row r="17" spans="1:11" x14ac:dyDescent="0.25">
      <c r="A17" s="67" t="s">
        <v>184</v>
      </c>
      <c r="B17" s="68"/>
      <c r="C17" s="68"/>
      <c r="D17" s="68"/>
      <c r="E17" s="125">
        <v>0</v>
      </c>
      <c r="F17" s="126"/>
      <c r="G17" s="125">
        <v>0</v>
      </c>
      <c r="H17" s="125">
        <v>0</v>
      </c>
      <c r="I17" s="125">
        <v>0</v>
      </c>
      <c r="J17" s="125">
        <v>0</v>
      </c>
      <c r="K17" s="125">
        <v>0</v>
      </c>
    </row>
    <row r="18" spans="1:11" x14ac:dyDescent="0.25">
      <c r="A18" s="67" t="s">
        <v>185</v>
      </c>
      <c r="B18" s="68"/>
      <c r="C18" s="68"/>
      <c r="D18" s="68"/>
      <c r="E18" s="125">
        <v>0</v>
      </c>
      <c r="F18" s="126"/>
      <c r="G18" s="125">
        <v>0</v>
      </c>
      <c r="H18" s="125">
        <v>0</v>
      </c>
      <c r="I18" s="125">
        <v>0</v>
      </c>
      <c r="J18" s="125">
        <v>0</v>
      </c>
      <c r="K18" s="125">
        <v>0</v>
      </c>
    </row>
    <row r="19" spans="1:11" x14ac:dyDescent="0.25">
      <c r="A19" s="86" t="s">
        <v>151</v>
      </c>
      <c r="B19" s="32"/>
      <c r="C19" s="32"/>
      <c r="D19" s="32"/>
      <c r="E19" s="127"/>
      <c r="F19" s="128"/>
      <c r="G19" s="127"/>
      <c r="H19" s="127"/>
      <c r="I19" s="127"/>
      <c r="J19" s="127"/>
      <c r="K19" s="127"/>
    </row>
    <row r="20" spans="1:11" x14ac:dyDescent="0.25">
      <c r="A20" s="2" t="s">
        <v>186</v>
      </c>
      <c r="B20" s="66"/>
      <c r="C20" s="66"/>
      <c r="D20" s="66"/>
      <c r="E20" s="123">
        <f>E8+E14</f>
        <v>0</v>
      </c>
      <c r="F20" s="124"/>
      <c r="G20" s="123">
        <f>G8+G14</f>
        <v>0</v>
      </c>
      <c r="H20" s="123">
        <f>H8+H14</f>
        <v>0</v>
      </c>
      <c r="I20" s="123">
        <f>I8+I14</f>
        <v>0</v>
      </c>
      <c r="J20" s="123">
        <f>J8+J14</f>
        <v>0</v>
      </c>
      <c r="K20" s="123">
        <f>K8+K14</f>
        <v>0</v>
      </c>
    </row>
    <row r="21" spans="1:11" x14ac:dyDescent="0.25">
      <c r="A21" s="40"/>
      <c r="B21" s="39"/>
      <c r="C21" s="39"/>
      <c r="D21" s="39"/>
      <c r="E21" s="39"/>
      <c r="F21" s="39"/>
      <c r="G21" s="39"/>
      <c r="H21" s="39"/>
      <c r="I21" s="39"/>
      <c r="J21" s="39"/>
      <c r="K21" s="39"/>
    </row>
  </sheetData>
  <mergeCells count="5">
    <mergeCell ref="A1:K1"/>
    <mergeCell ref="A2:K2"/>
    <mergeCell ref="A3:K3"/>
    <mergeCell ref="A4:K4"/>
    <mergeCell ref="A5:K5"/>
  </mergeCells>
  <dataValidations count="5">
    <dataValidation type="date" operator="greaterThanOrEqual" allowBlank="1" showInputMessage="1" showErrorMessage="1" sqref="B15:D18 B9:D12" xr:uid="{0A5BFD88-66F6-41BD-AC89-64BF6D5D5F5F}">
      <formula1>36526</formula1>
    </dataValidation>
    <dataValidation allowBlank="1" showInputMessage="1" showErrorMessage="1" prompt="Saldo pendiente por pagar de la inversión al XX de XXXX de 20XN (m = g - l)" sqref="K6" xr:uid="{0A2D8556-2C15-49BD-AD5E-A12E7ED5B389}"/>
    <dataValidation allowBlank="1" showInputMessage="1" showErrorMessage="1" prompt="Monto pagado de la inversión actualizado al XX de XXXX de 20XN (k)" sqref="J6" xr:uid="{89D04457-A952-49B0-A432-5BEA8341E0F5}"/>
    <dataValidation allowBlank="1" showInputMessage="1" showErrorMessage="1" prompt="Monto pagado de la inversión al XX de XXXX de 20XN (k)" sqref="I6" xr:uid="{AA511D82-6DB0-490A-8BD2-9EC3D042E62A}"/>
    <dataValidation type="decimal" allowBlank="1" showInputMessage="1" showErrorMessage="1" sqref="E8:K20" xr:uid="{004B3C36-0819-4E9A-B25D-BE2A52B52AA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0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A884B5-A88D-4615-872F-55D50D1204EA}">
  <sheetPr>
    <outlinePr summaryBelow="0"/>
    <pageSetUpPr fitToPage="1"/>
  </sheetPr>
  <dimension ref="A1:D75"/>
  <sheetViews>
    <sheetView showGridLines="0" zoomScaleNormal="100" workbookViewId="0">
      <selection activeCell="B78" sqref="B78"/>
    </sheetView>
  </sheetViews>
  <sheetFormatPr baseColWidth="10" defaultColWidth="11" defaultRowHeight="15" x14ac:dyDescent="0.25"/>
  <cols>
    <col min="1" max="1" width="102.42578125" customWidth="1"/>
    <col min="2" max="2" width="21.140625" bestFit="1" customWidth="1"/>
    <col min="3" max="3" width="22.5703125" bestFit="1" customWidth="1"/>
    <col min="4" max="4" width="22.7109375" bestFit="1" customWidth="1"/>
    <col min="5" max="5" width="3.28515625" customWidth="1"/>
  </cols>
  <sheetData>
    <row r="1" spans="1:4" x14ac:dyDescent="0.25">
      <c r="A1" s="162" t="s">
        <v>187</v>
      </c>
      <c r="B1" s="163"/>
      <c r="C1" s="163"/>
      <c r="D1" s="164"/>
    </row>
    <row r="2" spans="1:4" x14ac:dyDescent="0.25">
      <c r="A2" s="165" t="str">
        <f>'Formato 1'!A2</f>
        <v>PATRONATO DE LA FERIA DE MOROLEON, GTO.</v>
      </c>
      <c r="B2" s="166"/>
      <c r="C2" s="166"/>
      <c r="D2" s="167"/>
    </row>
    <row r="3" spans="1:4" x14ac:dyDescent="0.25">
      <c r="A3" s="168" t="s">
        <v>188</v>
      </c>
      <c r="B3" s="169"/>
      <c r="C3" s="169"/>
      <c r="D3" s="170"/>
    </row>
    <row r="4" spans="1:4" x14ac:dyDescent="0.25">
      <c r="A4" s="168" t="str">
        <f>'Formato 3'!A4</f>
        <v>Del 1 de enero al 30 de junio de 2026</v>
      </c>
      <c r="B4" s="169"/>
      <c r="C4" s="169"/>
      <c r="D4" s="170"/>
    </row>
    <row r="5" spans="1:4" x14ac:dyDescent="0.25">
      <c r="A5" s="171" t="s">
        <v>2</v>
      </c>
      <c r="B5" s="172"/>
      <c r="C5" s="172"/>
      <c r="D5" s="173"/>
    </row>
    <row r="6" spans="1:4" ht="15" customHeight="1" x14ac:dyDescent="0.25"/>
    <row r="7" spans="1:4" ht="30" x14ac:dyDescent="0.25">
      <c r="A7" s="11" t="s">
        <v>5</v>
      </c>
      <c r="B7" s="6" t="s">
        <v>189</v>
      </c>
      <c r="C7" s="6" t="s">
        <v>190</v>
      </c>
      <c r="D7" s="6" t="s">
        <v>191</v>
      </c>
    </row>
    <row r="8" spans="1:4" x14ac:dyDescent="0.25">
      <c r="A8" s="3" t="s">
        <v>192</v>
      </c>
      <c r="B8" s="129">
        <f>SUM(B9:B11)</f>
        <v>9000080</v>
      </c>
      <c r="C8" s="129">
        <f>SUM(C9:C11)</f>
        <v>8000156.2199999997</v>
      </c>
      <c r="D8" s="129">
        <f>SUM(D9:D11)</f>
        <v>8000156.2199999997</v>
      </c>
    </row>
    <row r="9" spans="1:4" x14ac:dyDescent="0.25">
      <c r="A9" s="42" t="s">
        <v>193</v>
      </c>
      <c r="B9" s="130">
        <v>9000080</v>
      </c>
      <c r="C9" s="130">
        <v>8000156.2199999997</v>
      </c>
      <c r="D9" s="130">
        <v>8000156.2199999997</v>
      </c>
    </row>
    <row r="10" spans="1:4" x14ac:dyDescent="0.25">
      <c r="A10" s="42" t="s">
        <v>194</v>
      </c>
      <c r="B10" s="130">
        <v>0</v>
      </c>
      <c r="C10" s="130">
        <v>0</v>
      </c>
      <c r="D10" s="130">
        <v>0</v>
      </c>
    </row>
    <row r="11" spans="1:4" x14ac:dyDescent="0.25">
      <c r="A11" s="42" t="s">
        <v>195</v>
      </c>
      <c r="B11" s="131">
        <f>B44</f>
        <v>0</v>
      </c>
      <c r="C11" s="131">
        <f>C44</f>
        <v>0</v>
      </c>
      <c r="D11" s="131">
        <f>D44</f>
        <v>0</v>
      </c>
    </row>
    <row r="12" spans="1:4" x14ac:dyDescent="0.25">
      <c r="A12" s="33"/>
      <c r="B12" s="132"/>
      <c r="C12" s="132"/>
      <c r="D12" s="132"/>
    </row>
    <row r="13" spans="1:4" x14ac:dyDescent="0.25">
      <c r="A13" s="3" t="s">
        <v>196</v>
      </c>
      <c r="B13" s="129">
        <f>SUM(B14:B15)</f>
        <v>9000080</v>
      </c>
      <c r="C13" s="129">
        <f t="shared" ref="C13:D13" si="0">SUM(C14:C15)</f>
        <v>7944804.04</v>
      </c>
      <c r="D13" s="129">
        <f t="shared" si="0"/>
        <v>7944827.2400000002</v>
      </c>
    </row>
    <row r="14" spans="1:4" x14ac:dyDescent="0.25">
      <c r="A14" s="42" t="s">
        <v>197</v>
      </c>
      <c r="B14" s="130">
        <v>9000080</v>
      </c>
      <c r="C14" s="130">
        <v>7944804.04</v>
      </c>
      <c r="D14" s="130">
        <v>7944827.2400000002</v>
      </c>
    </row>
    <row r="15" spans="1:4" x14ac:dyDescent="0.25">
      <c r="A15" s="42" t="s">
        <v>198</v>
      </c>
      <c r="B15" s="130">
        <v>0</v>
      </c>
      <c r="C15" s="130">
        <v>0</v>
      </c>
      <c r="D15" s="130">
        <v>0</v>
      </c>
    </row>
    <row r="16" spans="1:4" x14ac:dyDescent="0.25">
      <c r="A16" s="33"/>
      <c r="B16" s="132"/>
      <c r="C16" s="132"/>
      <c r="D16" s="132"/>
    </row>
    <row r="17" spans="1:4" x14ac:dyDescent="0.25">
      <c r="A17" s="3" t="s">
        <v>199</v>
      </c>
      <c r="B17" s="133">
        <v>0</v>
      </c>
      <c r="C17" s="129">
        <f>C18+C19</f>
        <v>307.2</v>
      </c>
      <c r="D17" s="129">
        <f>D18+D19</f>
        <v>307.2</v>
      </c>
    </row>
    <row r="18" spans="1:4" x14ac:dyDescent="0.25">
      <c r="A18" s="42" t="s">
        <v>200</v>
      </c>
      <c r="B18" s="134">
        <v>0</v>
      </c>
      <c r="C18" s="130">
        <v>307.2</v>
      </c>
      <c r="D18" s="130">
        <v>307.2</v>
      </c>
    </row>
    <row r="19" spans="1:4" x14ac:dyDescent="0.25">
      <c r="A19" s="42" t="s">
        <v>201</v>
      </c>
      <c r="B19" s="134">
        <v>0</v>
      </c>
      <c r="C19" s="130">
        <v>0</v>
      </c>
      <c r="D19" s="130">
        <v>0</v>
      </c>
    </row>
    <row r="20" spans="1:4" x14ac:dyDescent="0.25">
      <c r="A20" s="33"/>
      <c r="B20" s="132"/>
      <c r="C20" s="132"/>
      <c r="D20" s="132"/>
    </row>
    <row r="21" spans="1:4" x14ac:dyDescent="0.25">
      <c r="A21" s="3" t="s">
        <v>202</v>
      </c>
      <c r="B21" s="129">
        <f>B8-B13+B17</f>
        <v>0</v>
      </c>
      <c r="C21" s="129">
        <f>C8-C13+C17</f>
        <v>55659.379999999699</v>
      </c>
      <c r="D21" s="129">
        <f>D8-D13+D17</f>
        <v>55636.179999999513</v>
      </c>
    </row>
    <row r="22" spans="1:4" x14ac:dyDescent="0.25">
      <c r="A22" s="3"/>
      <c r="B22" s="132"/>
      <c r="C22" s="132"/>
      <c r="D22" s="132"/>
    </row>
    <row r="23" spans="1:4" x14ac:dyDescent="0.25">
      <c r="A23" s="3" t="s">
        <v>203</v>
      </c>
      <c r="B23" s="129">
        <f>B21-B11</f>
        <v>0</v>
      </c>
      <c r="C23" s="129">
        <f>C21-C11</f>
        <v>55659.379999999699</v>
      </c>
      <c r="D23" s="129">
        <f>D21-D11</f>
        <v>55636.179999999513</v>
      </c>
    </row>
    <row r="24" spans="1:4" x14ac:dyDescent="0.25">
      <c r="A24" s="3"/>
      <c r="B24" s="135"/>
      <c r="C24" s="135"/>
      <c r="D24" s="135"/>
    </row>
    <row r="25" spans="1:4" x14ac:dyDescent="0.25">
      <c r="A25" s="13" t="s">
        <v>204</v>
      </c>
      <c r="B25" s="129">
        <f>B23-B17</f>
        <v>0</v>
      </c>
      <c r="C25" s="129">
        <f>C23-C17</f>
        <v>55352.179999999702</v>
      </c>
      <c r="D25" s="129">
        <f>D23-D17</f>
        <v>55328.979999999516</v>
      </c>
    </row>
    <row r="26" spans="1:4" x14ac:dyDescent="0.25">
      <c r="A26" s="14"/>
      <c r="B26" s="56"/>
      <c r="C26" s="56"/>
      <c r="D26" s="56"/>
    </row>
    <row r="27" spans="1:4" x14ac:dyDescent="0.25">
      <c r="A27" s="45"/>
    </row>
    <row r="28" spans="1:4" x14ac:dyDescent="0.25">
      <c r="A28" s="11" t="s">
        <v>5</v>
      </c>
      <c r="B28" s="6" t="s">
        <v>205</v>
      </c>
      <c r="C28" s="6" t="s">
        <v>190</v>
      </c>
      <c r="D28" s="6" t="s">
        <v>206</v>
      </c>
    </row>
    <row r="29" spans="1:4" x14ac:dyDescent="0.25">
      <c r="A29" s="3" t="s">
        <v>207</v>
      </c>
      <c r="B29" s="136">
        <f>SUM(B30:B31)</f>
        <v>0</v>
      </c>
      <c r="C29" s="136">
        <f>SUM(C30:C31)</f>
        <v>0</v>
      </c>
      <c r="D29" s="136">
        <f>SUM(D30:D31)</f>
        <v>0</v>
      </c>
    </row>
    <row r="30" spans="1:4" x14ac:dyDescent="0.25">
      <c r="A30" s="42" t="s">
        <v>208</v>
      </c>
      <c r="B30" s="137">
        <v>0</v>
      </c>
      <c r="C30" s="137">
        <v>0</v>
      </c>
      <c r="D30" s="137">
        <v>0</v>
      </c>
    </row>
    <row r="31" spans="1:4" x14ac:dyDescent="0.25">
      <c r="A31" s="42" t="s">
        <v>209</v>
      </c>
      <c r="B31" s="137">
        <v>0</v>
      </c>
      <c r="C31" s="137">
        <v>0</v>
      </c>
      <c r="D31" s="137">
        <v>0</v>
      </c>
    </row>
    <row r="32" spans="1:4" x14ac:dyDescent="0.25">
      <c r="A32" s="32"/>
      <c r="B32" s="138"/>
      <c r="C32" s="138"/>
      <c r="D32" s="138"/>
    </row>
    <row r="33" spans="1:4" ht="14.45" customHeight="1" x14ac:dyDescent="0.25">
      <c r="A33" s="3" t="s">
        <v>210</v>
      </c>
      <c r="B33" s="136">
        <f>B25+B29</f>
        <v>0</v>
      </c>
      <c r="C33" s="136">
        <f>C25+C29</f>
        <v>55352.179999999702</v>
      </c>
      <c r="D33" s="136">
        <f>D25+D29</f>
        <v>55328.979999999516</v>
      </c>
    </row>
    <row r="34" spans="1:4" ht="14.45" customHeight="1" x14ac:dyDescent="0.25">
      <c r="A34" s="40"/>
      <c r="B34" s="41"/>
      <c r="C34" s="41"/>
      <c r="D34" s="41"/>
    </row>
    <row r="35" spans="1:4" ht="14.45" customHeight="1" x14ac:dyDescent="0.25">
      <c r="A35" s="45"/>
    </row>
    <row r="36" spans="1:4" ht="30" x14ac:dyDescent="0.25">
      <c r="A36" s="11" t="s">
        <v>5</v>
      </c>
      <c r="B36" s="6" t="s">
        <v>189</v>
      </c>
      <c r="C36" s="6" t="s">
        <v>190</v>
      </c>
      <c r="D36" s="6" t="s">
        <v>191</v>
      </c>
    </row>
    <row r="37" spans="1:4" ht="14.45" customHeight="1" x14ac:dyDescent="0.25">
      <c r="A37" s="3" t="s">
        <v>211</v>
      </c>
      <c r="B37" s="136">
        <f>SUM(B38:B39)</f>
        <v>0</v>
      </c>
      <c r="C37" s="136">
        <f>SUM(C38:C39)</f>
        <v>0</v>
      </c>
      <c r="D37" s="136">
        <f>SUM(D38:D39)</f>
        <v>0</v>
      </c>
    </row>
    <row r="38" spans="1:4" x14ac:dyDescent="0.25">
      <c r="A38" s="42" t="s">
        <v>212</v>
      </c>
      <c r="B38" s="137">
        <v>0</v>
      </c>
      <c r="C38" s="137">
        <v>0</v>
      </c>
      <c r="D38" s="137">
        <v>0</v>
      </c>
    </row>
    <row r="39" spans="1:4" x14ac:dyDescent="0.25">
      <c r="A39" s="42" t="s">
        <v>213</v>
      </c>
      <c r="B39" s="137">
        <v>0</v>
      </c>
      <c r="C39" s="137">
        <v>0</v>
      </c>
      <c r="D39" s="137">
        <v>0</v>
      </c>
    </row>
    <row r="40" spans="1:4" x14ac:dyDescent="0.25">
      <c r="A40" s="3" t="s">
        <v>214</v>
      </c>
      <c r="B40" s="136">
        <f>SUM(B41:B42)</f>
        <v>0</v>
      </c>
      <c r="C40" s="136">
        <f>SUM(C41:C42)</f>
        <v>0</v>
      </c>
      <c r="D40" s="136">
        <f>SUM(D41:D42)</f>
        <v>0</v>
      </c>
    </row>
    <row r="41" spans="1:4" x14ac:dyDescent="0.25">
      <c r="A41" s="42" t="s">
        <v>215</v>
      </c>
      <c r="B41" s="137">
        <v>0</v>
      </c>
      <c r="C41" s="137">
        <v>0</v>
      </c>
      <c r="D41" s="137">
        <v>0</v>
      </c>
    </row>
    <row r="42" spans="1:4" x14ac:dyDescent="0.25">
      <c r="A42" s="42" t="s">
        <v>216</v>
      </c>
      <c r="B42" s="137">
        <v>0</v>
      </c>
      <c r="C42" s="137">
        <v>0</v>
      </c>
      <c r="D42" s="137">
        <v>0</v>
      </c>
    </row>
    <row r="43" spans="1:4" x14ac:dyDescent="0.25">
      <c r="A43" s="32"/>
      <c r="B43" s="138"/>
      <c r="C43" s="138"/>
      <c r="D43" s="138"/>
    </row>
    <row r="44" spans="1:4" x14ac:dyDescent="0.25">
      <c r="A44" s="3" t="s">
        <v>217</v>
      </c>
      <c r="B44" s="136">
        <f>B37-B40</f>
        <v>0</v>
      </c>
      <c r="C44" s="136">
        <f>C37-C40</f>
        <v>0</v>
      </c>
      <c r="D44" s="136">
        <f>D37-D40</f>
        <v>0</v>
      </c>
    </row>
    <row r="45" spans="1:4" x14ac:dyDescent="0.25">
      <c r="A45" s="15"/>
      <c r="B45" s="41"/>
      <c r="C45" s="41"/>
      <c r="D45" s="41"/>
    </row>
    <row r="47" spans="1:4" ht="30" x14ac:dyDescent="0.25">
      <c r="A47" s="11" t="s">
        <v>5</v>
      </c>
      <c r="B47" s="6" t="s">
        <v>189</v>
      </c>
      <c r="C47" s="6" t="s">
        <v>190</v>
      </c>
      <c r="D47" s="6" t="s">
        <v>191</v>
      </c>
    </row>
    <row r="48" spans="1:4" x14ac:dyDescent="0.25">
      <c r="A48" s="64" t="s">
        <v>218</v>
      </c>
      <c r="B48" s="139">
        <v>9000080</v>
      </c>
      <c r="C48" s="139">
        <v>8000156.2199999997</v>
      </c>
      <c r="D48" s="139">
        <v>8000156.2199999997</v>
      </c>
    </row>
    <row r="49" spans="1:4" x14ac:dyDescent="0.25">
      <c r="A49" s="16" t="s">
        <v>219</v>
      </c>
      <c r="B49" s="136">
        <f>B50-B51</f>
        <v>0</v>
      </c>
      <c r="C49" s="136">
        <f>C50-C51</f>
        <v>0</v>
      </c>
      <c r="D49" s="136">
        <f>D50-D51</f>
        <v>0</v>
      </c>
    </row>
    <row r="50" spans="1:4" x14ac:dyDescent="0.25">
      <c r="A50" s="65" t="s">
        <v>212</v>
      </c>
      <c r="B50" s="137">
        <v>0</v>
      </c>
      <c r="C50" s="137">
        <v>0</v>
      </c>
      <c r="D50" s="137">
        <v>0</v>
      </c>
    </row>
    <row r="51" spans="1:4" x14ac:dyDescent="0.25">
      <c r="A51" s="65" t="s">
        <v>215</v>
      </c>
      <c r="B51" s="137">
        <v>0</v>
      </c>
      <c r="C51" s="137">
        <v>0</v>
      </c>
      <c r="D51" s="137">
        <v>0</v>
      </c>
    </row>
    <row r="52" spans="1:4" x14ac:dyDescent="0.25">
      <c r="A52" s="32"/>
      <c r="B52" s="138"/>
      <c r="C52" s="138"/>
      <c r="D52" s="138"/>
    </row>
    <row r="53" spans="1:4" x14ac:dyDescent="0.25">
      <c r="A53" s="42" t="s">
        <v>197</v>
      </c>
      <c r="B53" s="137">
        <v>9000080</v>
      </c>
      <c r="C53" s="137">
        <v>7944804.04</v>
      </c>
      <c r="D53" s="137">
        <v>7944827.2400000002</v>
      </c>
    </row>
    <row r="54" spans="1:4" x14ac:dyDescent="0.25">
      <c r="A54" s="32"/>
      <c r="B54" s="138"/>
      <c r="C54" s="138"/>
      <c r="D54" s="138"/>
    </row>
    <row r="55" spans="1:4" x14ac:dyDescent="0.25">
      <c r="A55" s="42" t="s">
        <v>200</v>
      </c>
      <c r="B55" s="140"/>
      <c r="C55" s="137">
        <v>307.2</v>
      </c>
      <c r="D55" s="137">
        <v>307.2</v>
      </c>
    </row>
    <row r="56" spans="1:4" x14ac:dyDescent="0.25">
      <c r="A56" s="32"/>
      <c r="B56" s="138"/>
      <c r="C56" s="138"/>
      <c r="D56" s="138"/>
    </row>
    <row r="57" spans="1:4" x14ac:dyDescent="0.25">
      <c r="A57" s="13" t="s">
        <v>220</v>
      </c>
      <c r="B57" s="136">
        <f>B48+B49-B53+B55</f>
        <v>0</v>
      </c>
      <c r="C57" s="136">
        <f>C48+C49-C53+C55</f>
        <v>55659.379999999699</v>
      </c>
      <c r="D57" s="136">
        <f>D48+D49-D53+D55</f>
        <v>55636.179999999513</v>
      </c>
    </row>
    <row r="58" spans="1:4" x14ac:dyDescent="0.25">
      <c r="A58" s="17"/>
      <c r="B58" s="141"/>
      <c r="C58" s="141"/>
      <c r="D58" s="141"/>
    </row>
    <row r="59" spans="1:4" x14ac:dyDescent="0.25">
      <c r="A59" s="13" t="s">
        <v>221</v>
      </c>
      <c r="B59" s="136">
        <f>B57-B49</f>
        <v>0</v>
      </c>
      <c r="C59" s="136">
        <f>C57-C49</f>
        <v>55659.379999999699</v>
      </c>
      <c r="D59" s="136">
        <f>D57-D49</f>
        <v>55636.179999999513</v>
      </c>
    </row>
    <row r="60" spans="1:4" x14ac:dyDescent="0.25">
      <c r="A60" s="40"/>
      <c r="B60" s="41"/>
      <c r="C60" s="41"/>
      <c r="D60" s="41"/>
    </row>
    <row r="62" spans="1:4" ht="30" x14ac:dyDescent="0.25">
      <c r="A62" s="11" t="s">
        <v>5</v>
      </c>
      <c r="B62" s="6" t="s">
        <v>189</v>
      </c>
      <c r="C62" s="6" t="s">
        <v>190</v>
      </c>
      <c r="D62" s="6" t="s">
        <v>191</v>
      </c>
    </row>
    <row r="63" spans="1:4" x14ac:dyDescent="0.25">
      <c r="A63" s="64" t="s">
        <v>194</v>
      </c>
      <c r="B63" s="142">
        <v>0</v>
      </c>
      <c r="C63" s="142">
        <v>0</v>
      </c>
      <c r="D63" s="142">
        <v>0</v>
      </c>
    </row>
    <row r="64" spans="1:4" ht="30" x14ac:dyDescent="0.25">
      <c r="A64" s="16" t="s">
        <v>222</v>
      </c>
      <c r="B64" s="129">
        <f>B65-B66</f>
        <v>0</v>
      </c>
      <c r="C64" s="129">
        <f>C65-C66</f>
        <v>0</v>
      </c>
      <c r="D64" s="129">
        <f>D65-D66</f>
        <v>0</v>
      </c>
    </row>
    <row r="65" spans="1:4" x14ac:dyDescent="0.25">
      <c r="A65" s="65" t="s">
        <v>213</v>
      </c>
      <c r="B65" s="130">
        <v>0</v>
      </c>
      <c r="C65" s="130">
        <v>0</v>
      </c>
      <c r="D65" s="130">
        <v>0</v>
      </c>
    </row>
    <row r="66" spans="1:4" x14ac:dyDescent="0.25">
      <c r="A66" s="65" t="s">
        <v>216</v>
      </c>
      <c r="B66" s="130">
        <v>0</v>
      </c>
      <c r="C66" s="130">
        <v>0</v>
      </c>
      <c r="D66" s="130">
        <v>0</v>
      </c>
    </row>
    <row r="67" spans="1:4" x14ac:dyDescent="0.25">
      <c r="A67" s="32"/>
      <c r="B67" s="132"/>
      <c r="C67" s="132"/>
      <c r="D67" s="132"/>
    </row>
    <row r="68" spans="1:4" x14ac:dyDescent="0.25">
      <c r="A68" s="42" t="s">
        <v>223</v>
      </c>
      <c r="B68" s="130">
        <v>0</v>
      </c>
      <c r="C68" s="130">
        <v>0</v>
      </c>
      <c r="D68" s="130">
        <v>0</v>
      </c>
    </row>
    <row r="69" spans="1:4" x14ac:dyDescent="0.25">
      <c r="A69" s="32"/>
      <c r="B69" s="132"/>
      <c r="C69" s="132"/>
      <c r="D69" s="132"/>
    </row>
    <row r="70" spans="1:4" x14ac:dyDescent="0.25">
      <c r="A70" s="42" t="s">
        <v>201</v>
      </c>
      <c r="B70" s="143">
        <v>0</v>
      </c>
      <c r="C70" s="130">
        <v>0</v>
      </c>
      <c r="D70" s="130">
        <v>0</v>
      </c>
    </row>
    <row r="71" spans="1:4" x14ac:dyDescent="0.25">
      <c r="A71" s="32"/>
      <c r="B71" s="132"/>
      <c r="C71" s="132"/>
      <c r="D71" s="132"/>
    </row>
    <row r="72" spans="1:4" x14ac:dyDescent="0.25">
      <c r="A72" s="13" t="s">
        <v>224</v>
      </c>
      <c r="B72" s="129">
        <f>B63+B64-B68+B70</f>
        <v>0</v>
      </c>
      <c r="C72" s="129">
        <f>C63+C64-C68+C70</f>
        <v>0</v>
      </c>
      <c r="D72" s="129">
        <f>D63+D64-D68+D70</f>
        <v>0</v>
      </c>
    </row>
    <row r="73" spans="1:4" x14ac:dyDescent="0.25">
      <c r="A73" s="32"/>
      <c r="B73" s="132"/>
      <c r="C73" s="132"/>
      <c r="D73" s="132"/>
    </row>
    <row r="74" spans="1:4" x14ac:dyDescent="0.25">
      <c r="A74" s="13" t="s">
        <v>225</v>
      </c>
      <c r="B74" s="129">
        <f>B72-B64</f>
        <v>0</v>
      </c>
      <c r="C74" s="129">
        <f>C72-C64</f>
        <v>0</v>
      </c>
      <c r="D74" s="129">
        <f>D72-D64</f>
        <v>0</v>
      </c>
    </row>
    <row r="75" spans="1:4" x14ac:dyDescent="0.25">
      <c r="A75" s="40"/>
      <c r="B75" s="56"/>
      <c r="C75" s="56"/>
      <c r="D75" s="56"/>
    </row>
  </sheetData>
  <mergeCells count="5">
    <mergeCell ref="A1:D1"/>
    <mergeCell ref="A2:D2"/>
    <mergeCell ref="A3:D3"/>
    <mergeCell ref="A4:D4"/>
    <mergeCell ref="A5:D5"/>
  </mergeCells>
  <dataValidations count="1">
    <dataValidation type="decimal" allowBlank="1" showInputMessage="1" showErrorMessage="1" sqref="B63:D74 B37:D44 B29:D33 B48:D59 B8:D25" xr:uid="{526B69E6-A0FC-40A5-8CD2-3BD25F9CDCA2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60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61F2CE-1958-4540-93CF-2AD8201AC237}">
  <sheetPr>
    <outlinePr summaryBelow="0"/>
    <pageSetUpPr fitToPage="1"/>
  </sheetPr>
  <dimension ref="A1:G76"/>
  <sheetViews>
    <sheetView showGridLines="0" zoomScale="90" zoomScaleNormal="90" workbookViewId="0">
      <selection activeCell="C79" sqref="C79"/>
    </sheetView>
  </sheetViews>
  <sheetFormatPr baseColWidth="10" defaultColWidth="11" defaultRowHeight="15" x14ac:dyDescent="0.25"/>
  <cols>
    <col min="1" max="1" width="87" bestFit="1" customWidth="1"/>
    <col min="2" max="2" width="22.28515625" bestFit="1" customWidth="1"/>
    <col min="3" max="3" width="20.5703125" bestFit="1" customWidth="1"/>
    <col min="4" max="4" width="22.28515625" bestFit="1" customWidth="1"/>
    <col min="5" max="5" width="21.85546875" bestFit="1" customWidth="1"/>
    <col min="6" max="6" width="22.28515625" bestFit="1" customWidth="1"/>
    <col min="7" max="7" width="21.28515625" bestFit="1" customWidth="1"/>
    <col min="8" max="8" width="11" customWidth="1"/>
  </cols>
  <sheetData>
    <row r="1" spans="1:7" x14ac:dyDescent="0.25">
      <c r="A1" s="162" t="s">
        <v>226</v>
      </c>
      <c r="B1" s="163"/>
      <c r="C1" s="163"/>
      <c r="D1" s="163"/>
      <c r="E1" s="163"/>
      <c r="F1" s="163"/>
      <c r="G1" s="164"/>
    </row>
    <row r="2" spans="1:7" x14ac:dyDescent="0.25">
      <c r="A2" s="75" t="str">
        <f>'Formato 1'!A2</f>
        <v>PATRONATO DE LA FERIA DE MOROLEON, GTO.</v>
      </c>
      <c r="B2" s="76"/>
      <c r="C2" s="76"/>
      <c r="D2" s="76"/>
      <c r="E2" s="76"/>
      <c r="F2" s="76"/>
      <c r="G2" s="77"/>
    </row>
    <row r="3" spans="1:7" x14ac:dyDescent="0.25">
      <c r="A3" s="78" t="s">
        <v>227</v>
      </c>
      <c r="B3" s="79"/>
      <c r="C3" s="79"/>
      <c r="D3" s="79"/>
      <c r="E3" s="79"/>
      <c r="F3" s="79"/>
      <c r="G3" s="80"/>
    </row>
    <row r="4" spans="1:7" x14ac:dyDescent="0.25">
      <c r="A4" s="78" t="str">
        <f>'Formato 3'!A4</f>
        <v>Del 1 de enero al 30 de junio de 2026</v>
      </c>
      <c r="B4" s="79"/>
      <c r="C4" s="79"/>
      <c r="D4" s="79"/>
      <c r="E4" s="79"/>
      <c r="F4" s="79"/>
      <c r="G4" s="80"/>
    </row>
    <row r="5" spans="1:7" x14ac:dyDescent="0.25">
      <c r="A5" s="81" t="s">
        <v>2</v>
      </c>
      <c r="B5" s="82"/>
      <c r="C5" s="82"/>
      <c r="D5" s="82"/>
      <c r="E5" s="82"/>
      <c r="F5" s="82"/>
      <c r="G5" s="83"/>
    </row>
    <row r="6" spans="1:7" x14ac:dyDescent="0.25">
      <c r="A6" s="175" t="s">
        <v>5</v>
      </c>
      <c r="B6" s="177" t="s">
        <v>228</v>
      </c>
      <c r="C6" s="177"/>
      <c r="D6" s="177"/>
      <c r="E6" s="177"/>
      <c r="F6" s="177"/>
      <c r="G6" s="177" t="s">
        <v>229</v>
      </c>
    </row>
    <row r="7" spans="1:7" ht="30" x14ac:dyDescent="0.25">
      <c r="A7" s="176"/>
      <c r="B7" s="18" t="s">
        <v>230</v>
      </c>
      <c r="C7" s="6" t="s">
        <v>231</v>
      </c>
      <c r="D7" s="18" t="s">
        <v>232</v>
      </c>
      <c r="E7" s="18" t="s">
        <v>190</v>
      </c>
      <c r="F7" s="18" t="s">
        <v>233</v>
      </c>
      <c r="G7" s="177"/>
    </row>
    <row r="8" spans="1:7" x14ac:dyDescent="0.25">
      <c r="A8" s="19" t="s">
        <v>234</v>
      </c>
      <c r="B8" s="62"/>
      <c r="C8" s="62"/>
      <c r="D8" s="62"/>
      <c r="E8" s="62"/>
      <c r="F8" s="62"/>
      <c r="G8" s="62"/>
    </row>
    <row r="9" spans="1:7" x14ac:dyDescent="0.25">
      <c r="A9" s="42" t="s">
        <v>235</v>
      </c>
      <c r="B9" s="137">
        <v>0</v>
      </c>
      <c r="C9" s="137">
        <v>0</v>
      </c>
      <c r="D9" s="144">
        <f>B9+C9</f>
        <v>0</v>
      </c>
      <c r="E9" s="137">
        <v>0</v>
      </c>
      <c r="F9" s="137">
        <v>0</v>
      </c>
      <c r="G9" s="144">
        <f>F9-B9</f>
        <v>0</v>
      </c>
    </row>
    <row r="10" spans="1:7" x14ac:dyDescent="0.25">
      <c r="A10" s="42" t="s">
        <v>236</v>
      </c>
      <c r="B10" s="137">
        <v>0</v>
      </c>
      <c r="C10" s="137">
        <v>0</v>
      </c>
      <c r="D10" s="144">
        <f t="shared" ref="D10:D15" si="0">B10+C10</f>
        <v>0</v>
      </c>
      <c r="E10" s="137">
        <v>0</v>
      </c>
      <c r="F10" s="137">
        <v>0</v>
      </c>
      <c r="G10" s="144">
        <f t="shared" ref="G10:G39" si="1">F10-B10</f>
        <v>0</v>
      </c>
    </row>
    <row r="11" spans="1:7" x14ac:dyDescent="0.25">
      <c r="A11" s="42" t="s">
        <v>237</v>
      </c>
      <c r="B11" s="137">
        <v>0</v>
      </c>
      <c r="C11" s="137">
        <v>0</v>
      </c>
      <c r="D11" s="144">
        <f t="shared" si="0"/>
        <v>0</v>
      </c>
      <c r="E11" s="137">
        <v>0</v>
      </c>
      <c r="F11" s="137">
        <v>0</v>
      </c>
      <c r="G11" s="144">
        <f t="shared" si="1"/>
        <v>0</v>
      </c>
    </row>
    <row r="12" spans="1:7" x14ac:dyDescent="0.25">
      <c r="A12" s="42" t="s">
        <v>238</v>
      </c>
      <c r="B12" s="137">
        <v>0</v>
      </c>
      <c r="C12" s="137">
        <v>0</v>
      </c>
      <c r="D12" s="144">
        <f t="shared" si="0"/>
        <v>0</v>
      </c>
      <c r="E12" s="137">
        <v>0</v>
      </c>
      <c r="F12" s="137">
        <v>0</v>
      </c>
      <c r="G12" s="144">
        <f t="shared" si="1"/>
        <v>0</v>
      </c>
    </row>
    <row r="13" spans="1:7" x14ac:dyDescent="0.25">
      <c r="A13" s="42" t="s">
        <v>239</v>
      </c>
      <c r="B13" s="137">
        <v>0</v>
      </c>
      <c r="C13" s="137">
        <v>0</v>
      </c>
      <c r="D13" s="144">
        <f t="shared" si="0"/>
        <v>0</v>
      </c>
      <c r="E13" s="137">
        <v>0</v>
      </c>
      <c r="F13" s="137">
        <v>0</v>
      </c>
      <c r="G13" s="144">
        <f t="shared" si="1"/>
        <v>0</v>
      </c>
    </row>
    <row r="14" spans="1:7" x14ac:dyDescent="0.25">
      <c r="A14" s="42" t="s">
        <v>240</v>
      </c>
      <c r="B14" s="137">
        <v>0</v>
      </c>
      <c r="C14" s="137">
        <v>0</v>
      </c>
      <c r="D14" s="144">
        <f t="shared" si="0"/>
        <v>0</v>
      </c>
      <c r="E14" s="137">
        <v>0</v>
      </c>
      <c r="F14" s="137">
        <v>0</v>
      </c>
      <c r="G14" s="144">
        <f t="shared" si="1"/>
        <v>0</v>
      </c>
    </row>
    <row r="15" spans="1:7" x14ac:dyDescent="0.25">
      <c r="A15" s="42" t="s">
        <v>241</v>
      </c>
      <c r="B15" s="137">
        <v>80</v>
      </c>
      <c r="C15" s="137">
        <v>270</v>
      </c>
      <c r="D15" s="144">
        <f t="shared" si="0"/>
        <v>350</v>
      </c>
      <c r="E15" s="137">
        <v>156.22</v>
      </c>
      <c r="F15" s="137">
        <v>156.22</v>
      </c>
      <c r="G15" s="144">
        <f t="shared" si="1"/>
        <v>76.22</v>
      </c>
    </row>
    <row r="16" spans="1:7" x14ac:dyDescent="0.25">
      <c r="A16" s="63" t="s">
        <v>242</v>
      </c>
      <c r="B16" s="144">
        <f t="shared" ref="B16:F16" si="2">SUM(B17:B27)</f>
        <v>0</v>
      </c>
      <c r="C16" s="144">
        <f t="shared" si="2"/>
        <v>0</v>
      </c>
      <c r="D16" s="144">
        <f t="shared" si="2"/>
        <v>0</v>
      </c>
      <c r="E16" s="144">
        <f t="shared" si="2"/>
        <v>0</v>
      </c>
      <c r="F16" s="144">
        <f t="shared" si="2"/>
        <v>0</v>
      </c>
      <c r="G16" s="144">
        <f t="shared" si="1"/>
        <v>0</v>
      </c>
    </row>
    <row r="17" spans="1:7" x14ac:dyDescent="0.25">
      <c r="A17" s="51" t="s">
        <v>243</v>
      </c>
      <c r="B17" s="137">
        <v>0</v>
      </c>
      <c r="C17" s="137">
        <v>0</v>
      </c>
      <c r="D17" s="144">
        <f t="shared" ref="D17:D27" si="3">B17+C17</f>
        <v>0</v>
      </c>
      <c r="E17" s="137">
        <v>0</v>
      </c>
      <c r="F17" s="137">
        <v>0</v>
      </c>
      <c r="G17" s="144">
        <f t="shared" si="1"/>
        <v>0</v>
      </c>
    </row>
    <row r="18" spans="1:7" x14ac:dyDescent="0.25">
      <c r="A18" s="51" t="s">
        <v>244</v>
      </c>
      <c r="B18" s="137">
        <v>0</v>
      </c>
      <c r="C18" s="137">
        <v>0</v>
      </c>
      <c r="D18" s="144">
        <f t="shared" si="3"/>
        <v>0</v>
      </c>
      <c r="E18" s="137">
        <v>0</v>
      </c>
      <c r="F18" s="137">
        <v>0</v>
      </c>
      <c r="G18" s="144">
        <f t="shared" si="1"/>
        <v>0</v>
      </c>
    </row>
    <row r="19" spans="1:7" x14ac:dyDescent="0.25">
      <c r="A19" s="51" t="s">
        <v>245</v>
      </c>
      <c r="B19" s="137">
        <v>0</v>
      </c>
      <c r="C19" s="137">
        <v>0</v>
      </c>
      <c r="D19" s="144">
        <f t="shared" si="3"/>
        <v>0</v>
      </c>
      <c r="E19" s="137">
        <v>0</v>
      </c>
      <c r="F19" s="137">
        <v>0</v>
      </c>
      <c r="G19" s="144">
        <f t="shared" si="1"/>
        <v>0</v>
      </c>
    </row>
    <row r="20" spans="1:7" x14ac:dyDescent="0.25">
      <c r="A20" s="51" t="s">
        <v>246</v>
      </c>
      <c r="B20" s="144">
        <v>0</v>
      </c>
      <c r="C20" s="144">
        <v>0</v>
      </c>
      <c r="D20" s="144">
        <f t="shared" si="3"/>
        <v>0</v>
      </c>
      <c r="E20" s="144">
        <v>0</v>
      </c>
      <c r="F20" s="144">
        <v>0</v>
      </c>
      <c r="G20" s="144">
        <f t="shared" si="1"/>
        <v>0</v>
      </c>
    </row>
    <row r="21" spans="1:7" x14ac:dyDescent="0.25">
      <c r="A21" s="51" t="s">
        <v>247</v>
      </c>
      <c r="B21" s="144">
        <v>0</v>
      </c>
      <c r="C21" s="144">
        <v>0</v>
      </c>
      <c r="D21" s="144">
        <f t="shared" si="3"/>
        <v>0</v>
      </c>
      <c r="E21" s="144">
        <v>0</v>
      </c>
      <c r="F21" s="144">
        <v>0</v>
      </c>
      <c r="G21" s="144">
        <f t="shared" si="1"/>
        <v>0</v>
      </c>
    </row>
    <row r="22" spans="1:7" x14ac:dyDescent="0.25">
      <c r="A22" s="51" t="s">
        <v>248</v>
      </c>
      <c r="B22" s="137">
        <v>0</v>
      </c>
      <c r="C22" s="137">
        <v>0</v>
      </c>
      <c r="D22" s="144">
        <f t="shared" si="3"/>
        <v>0</v>
      </c>
      <c r="E22" s="137">
        <v>0</v>
      </c>
      <c r="F22" s="137">
        <v>0</v>
      </c>
      <c r="G22" s="144">
        <f t="shared" si="1"/>
        <v>0</v>
      </c>
    </row>
    <row r="23" spans="1:7" x14ac:dyDescent="0.25">
      <c r="A23" s="51" t="s">
        <v>249</v>
      </c>
      <c r="B23" s="144">
        <v>0</v>
      </c>
      <c r="C23" s="144">
        <v>0</v>
      </c>
      <c r="D23" s="144">
        <f t="shared" si="3"/>
        <v>0</v>
      </c>
      <c r="E23" s="144">
        <v>0</v>
      </c>
      <c r="F23" s="144">
        <v>0</v>
      </c>
      <c r="G23" s="144">
        <f t="shared" si="1"/>
        <v>0</v>
      </c>
    </row>
    <row r="24" spans="1:7" x14ac:dyDescent="0.25">
      <c r="A24" s="51" t="s">
        <v>250</v>
      </c>
      <c r="B24" s="144">
        <v>0</v>
      </c>
      <c r="C24" s="144">
        <v>0</v>
      </c>
      <c r="D24" s="144">
        <f t="shared" si="3"/>
        <v>0</v>
      </c>
      <c r="E24" s="144">
        <v>0</v>
      </c>
      <c r="F24" s="144">
        <v>0</v>
      </c>
      <c r="G24" s="144">
        <f t="shared" si="1"/>
        <v>0</v>
      </c>
    </row>
    <row r="25" spans="1:7" x14ac:dyDescent="0.25">
      <c r="A25" s="51" t="s">
        <v>251</v>
      </c>
      <c r="B25" s="137">
        <v>0</v>
      </c>
      <c r="C25" s="137">
        <v>0</v>
      </c>
      <c r="D25" s="144">
        <f t="shared" si="3"/>
        <v>0</v>
      </c>
      <c r="E25" s="137">
        <v>0</v>
      </c>
      <c r="F25" s="137">
        <v>0</v>
      </c>
      <c r="G25" s="144">
        <f t="shared" si="1"/>
        <v>0</v>
      </c>
    </row>
    <row r="26" spans="1:7" x14ac:dyDescent="0.25">
      <c r="A26" s="51" t="s">
        <v>252</v>
      </c>
      <c r="B26" s="137">
        <v>0</v>
      </c>
      <c r="C26" s="137">
        <v>0</v>
      </c>
      <c r="D26" s="144">
        <f t="shared" si="3"/>
        <v>0</v>
      </c>
      <c r="E26" s="137">
        <v>0</v>
      </c>
      <c r="F26" s="137">
        <v>0</v>
      </c>
      <c r="G26" s="144">
        <f t="shared" si="1"/>
        <v>0</v>
      </c>
    </row>
    <row r="27" spans="1:7" x14ac:dyDescent="0.25">
      <c r="A27" s="51" t="s">
        <v>253</v>
      </c>
      <c r="B27" s="137">
        <v>0</v>
      </c>
      <c r="C27" s="137">
        <v>0</v>
      </c>
      <c r="D27" s="144">
        <f t="shared" si="3"/>
        <v>0</v>
      </c>
      <c r="E27" s="137">
        <v>0</v>
      </c>
      <c r="F27" s="137">
        <v>0</v>
      </c>
      <c r="G27" s="144">
        <f t="shared" si="1"/>
        <v>0</v>
      </c>
    </row>
    <row r="28" spans="1:7" x14ac:dyDescent="0.25">
      <c r="A28" s="42" t="s">
        <v>254</v>
      </c>
      <c r="B28" s="144">
        <f>SUM(B29:B33)</f>
        <v>0</v>
      </c>
      <c r="C28" s="144">
        <f t="shared" ref="C28:F28" si="4">SUM(C29:C33)</f>
        <v>0</v>
      </c>
      <c r="D28" s="144">
        <f t="shared" si="4"/>
        <v>0</v>
      </c>
      <c r="E28" s="144">
        <f t="shared" si="4"/>
        <v>0</v>
      </c>
      <c r="F28" s="144">
        <f t="shared" si="4"/>
        <v>0</v>
      </c>
      <c r="G28" s="144">
        <f t="shared" si="1"/>
        <v>0</v>
      </c>
    </row>
    <row r="29" spans="1:7" x14ac:dyDescent="0.25">
      <c r="A29" s="51" t="s">
        <v>255</v>
      </c>
      <c r="B29" s="137">
        <v>0</v>
      </c>
      <c r="C29" s="137">
        <v>0</v>
      </c>
      <c r="D29" s="144">
        <f t="shared" ref="D29:D33" si="5">B29+C29</f>
        <v>0</v>
      </c>
      <c r="E29" s="137">
        <v>0</v>
      </c>
      <c r="F29" s="137">
        <v>0</v>
      </c>
      <c r="G29" s="144">
        <f t="shared" si="1"/>
        <v>0</v>
      </c>
    </row>
    <row r="30" spans="1:7" x14ac:dyDescent="0.25">
      <c r="A30" s="51" t="s">
        <v>256</v>
      </c>
      <c r="B30" s="137">
        <v>0</v>
      </c>
      <c r="C30" s="137">
        <v>0</v>
      </c>
      <c r="D30" s="144">
        <f t="shared" si="5"/>
        <v>0</v>
      </c>
      <c r="E30" s="137">
        <v>0</v>
      </c>
      <c r="F30" s="137">
        <v>0</v>
      </c>
      <c r="G30" s="144">
        <f t="shared" si="1"/>
        <v>0</v>
      </c>
    </row>
    <row r="31" spans="1:7" x14ac:dyDescent="0.25">
      <c r="A31" s="51" t="s">
        <v>257</v>
      </c>
      <c r="B31" s="137">
        <v>0</v>
      </c>
      <c r="C31" s="137">
        <v>0</v>
      </c>
      <c r="D31" s="144">
        <f t="shared" si="5"/>
        <v>0</v>
      </c>
      <c r="E31" s="137">
        <v>0</v>
      </c>
      <c r="F31" s="137">
        <v>0</v>
      </c>
      <c r="G31" s="144">
        <f t="shared" si="1"/>
        <v>0</v>
      </c>
    </row>
    <row r="32" spans="1:7" x14ac:dyDescent="0.25">
      <c r="A32" s="51" t="s">
        <v>258</v>
      </c>
      <c r="B32" s="144">
        <v>0</v>
      </c>
      <c r="C32" s="144">
        <v>0</v>
      </c>
      <c r="D32" s="144">
        <f t="shared" si="5"/>
        <v>0</v>
      </c>
      <c r="E32" s="144">
        <v>0</v>
      </c>
      <c r="F32" s="144">
        <v>0</v>
      </c>
      <c r="G32" s="144">
        <f t="shared" si="1"/>
        <v>0</v>
      </c>
    </row>
    <row r="33" spans="1:7" ht="14.45" customHeight="1" x14ac:dyDescent="0.25">
      <c r="A33" s="51" t="s">
        <v>259</v>
      </c>
      <c r="B33" s="137">
        <v>0</v>
      </c>
      <c r="C33" s="137">
        <v>0</v>
      </c>
      <c r="D33" s="144">
        <f t="shared" si="5"/>
        <v>0</v>
      </c>
      <c r="E33" s="137">
        <v>0</v>
      </c>
      <c r="F33" s="137">
        <v>0</v>
      </c>
      <c r="G33" s="144">
        <f t="shared" si="1"/>
        <v>0</v>
      </c>
    </row>
    <row r="34" spans="1:7" ht="14.45" customHeight="1" x14ac:dyDescent="0.25">
      <c r="A34" s="42" t="s">
        <v>260</v>
      </c>
      <c r="B34" s="137">
        <v>9000000</v>
      </c>
      <c r="C34" s="137">
        <v>0</v>
      </c>
      <c r="D34" s="144">
        <f>B34+C34</f>
        <v>9000000</v>
      </c>
      <c r="E34" s="137">
        <v>8000000</v>
      </c>
      <c r="F34" s="137">
        <v>8000000</v>
      </c>
      <c r="G34" s="144">
        <f t="shared" si="1"/>
        <v>-1000000</v>
      </c>
    </row>
    <row r="35" spans="1:7" ht="14.45" customHeight="1" x14ac:dyDescent="0.25">
      <c r="A35" s="42" t="s">
        <v>261</v>
      </c>
      <c r="B35" s="144">
        <f>B36</f>
        <v>0</v>
      </c>
      <c r="C35" s="144">
        <f>C36</f>
        <v>0</v>
      </c>
      <c r="D35" s="144">
        <f>B35+C35</f>
        <v>0</v>
      </c>
      <c r="E35" s="144">
        <f>E36</f>
        <v>0</v>
      </c>
      <c r="F35" s="144">
        <f>F36</f>
        <v>0</v>
      </c>
      <c r="G35" s="144">
        <f t="shared" si="1"/>
        <v>0</v>
      </c>
    </row>
    <row r="36" spans="1:7" ht="14.45" customHeight="1" x14ac:dyDescent="0.25">
      <c r="A36" s="51" t="s">
        <v>262</v>
      </c>
      <c r="B36" s="137">
        <v>0</v>
      </c>
      <c r="C36" s="137">
        <v>0</v>
      </c>
      <c r="D36" s="144">
        <f>B36+C36</f>
        <v>0</v>
      </c>
      <c r="E36" s="137">
        <v>0</v>
      </c>
      <c r="F36" s="137">
        <v>0</v>
      </c>
      <c r="G36" s="144">
        <f t="shared" si="1"/>
        <v>0</v>
      </c>
    </row>
    <row r="37" spans="1:7" ht="14.45" customHeight="1" x14ac:dyDescent="0.25">
      <c r="A37" s="42" t="s">
        <v>263</v>
      </c>
      <c r="B37" s="144">
        <f>B38+B39</f>
        <v>0</v>
      </c>
      <c r="C37" s="144">
        <f t="shared" ref="C37:F37" si="6">C38+C39</f>
        <v>0</v>
      </c>
      <c r="D37" s="144">
        <f t="shared" si="6"/>
        <v>0</v>
      </c>
      <c r="E37" s="144">
        <f t="shared" si="6"/>
        <v>0</v>
      </c>
      <c r="F37" s="144">
        <f t="shared" si="6"/>
        <v>0</v>
      </c>
      <c r="G37" s="144">
        <f t="shared" si="1"/>
        <v>0</v>
      </c>
    </row>
    <row r="38" spans="1:7" x14ac:dyDescent="0.25">
      <c r="A38" s="51" t="s">
        <v>264</v>
      </c>
      <c r="B38" s="144">
        <v>0</v>
      </c>
      <c r="C38" s="144">
        <v>0</v>
      </c>
      <c r="D38" s="144">
        <f>B38+C38</f>
        <v>0</v>
      </c>
      <c r="E38" s="144">
        <v>0</v>
      </c>
      <c r="F38" s="144">
        <v>0</v>
      </c>
      <c r="G38" s="144">
        <f t="shared" si="1"/>
        <v>0</v>
      </c>
    </row>
    <row r="39" spans="1:7" x14ac:dyDescent="0.25">
      <c r="A39" s="51" t="s">
        <v>265</v>
      </c>
      <c r="B39" s="144">
        <v>0</v>
      </c>
      <c r="C39" s="144">
        <v>0</v>
      </c>
      <c r="D39" s="144">
        <f>B39+C39</f>
        <v>0</v>
      </c>
      <c r="E39" s="144">
        <v>0</v>
      </c>
      <c r="F39" s="144">
        <v>0</v>
      </c>
      <c r="G39" s="144">
        <f t="shared" si="1"/>
        <v>0</v>
      </c>
    </row>
    <row r="40" spans="1:7" x14ac:dyDescent="0.25">
      <c r="A40" s="32"/>
      <c r="B40" s="144"/>
      <c r="C40" s="144"/>
      <c r="D40" s="144"/>
      <c r="E40" s="144"/>
      <c r="F40" s="144"/>
      <c r="G40" s="144"/>
    </row>
    <row r="41" spans="1:7" x14ac:dyDescent="0.25">
      <c r="A41" s="3" t="s">
        <v>266</v>
      </c>
      <c r="B41" s="136">
        <f>B9+B10+B11+B12+B13+B14+B15+B16+B28++B34+B35+B37</f>
        <v>9000080</v>
      </c>
      <c r="C41" s="136">
        <f t="shared" ref="C41:G41" si="7">C9+C10+C11+C12+C13+C14+C15+C16+C28++C34+C35+C37</f>
        <v>270</v>
      </c>
      <c r="D41" s="136">
        <f t="shared" si="7"/>
        <v>9000350</v>
      </c>
      <c r="E41" s="136">
        <f t="shared" si="7"/>
        <v>8000156.2199999997</v>
      </c>
      <c r="F41" s="136">
        <f t="shared" si="7"/>
        <v>8000156.2199999997</v>
      </c>
      <c r="G41" s="136">
        <f t="shared" si="7"/>
        <v>-999923.78</v>
      </c>
    </row>
    <row r="42" spans="1:7" x14ac:dyDescent="0.25">
      <c r="A42" s="3" t="s">
        <v>267</v>
      </c>
      <c r="B42" s="145"/>
      <c r="C42" s="145"/>
      <c r="D42" s="145"/>
      <c r="E42" s="145"/>
      <c r="F42" s="145"/>
      <c r="G42" s="136">
        <f>IF((F41-B41)&lt;0,0,(F41-B41))</f>
        <v>0</v>
      </c>
    </row>
    <row r="43" spans="1:7" x14ac:dyDescent="0.25">
      <c r="A43" s="32"/>
      <c r="B43" s="138"/>
      <c r="C43" s="138"/>
      <c r="D43" s="138"/>
      <c r="E43" s="138"/>
      <c r="F43" s="138"/>
      <c r="G43" s="138"/>
    </row>
    <row r="44" spans="1:7" x14ac:dyDescent="0.25">
      <c r="A44" s="3" t="s">
        <v>268</v>
      </c>
      <c r="B44" s="138"/>
      <c r="C44" s="138"/>
      <c r="D44" s="138"/>
      <c r="E44" s="138"/>
      <c r="F44" s="138"/>
      <c r="G44" s="138"/>
    </row>
    <row r="45" spans="1:7" x14ac:dyDescent="0.25">
      <c r="A45" s="42" t="s">
        <v>269</v>
      </c>
      <c r="B45" s="144">
        <f>SUM(B46:B53)</f>
        <v>0</v>
      </c>
      <c r="C45" s="144">
        <f t="shared" ref="C45:F45" si="8">SUM(C46:C53)</f>
        <v>0</v>
      </c>
      <c r="D45" s="144">
        <f t="shared" si="8"/>
        <v>0</v>
      </c>
      <c r="E45" s="144">
        <f t="shared" si="8"/>
        <v>0</v>
      </c>
      <c r="F45" s="144">
        <f t="shared" si="8"/>
        <v>0</v>
      </c>
      <c r="G45" s="144">
        <f>F45-B45</f>
        <v>0</v>
      </c>
    </row>
    <row r="46" spans="1:7" x14ac:dyDescent="0.25">
      <c r="A46" s="54" t="s">
        <v>270</v>
      </c>
      <c r="B46" s="144">
        <v>0</v>
      </c>
      <c r="C46" s="144">
        <v>0</v>
      </c>
      <c r="D46" s="144">
        <f>B46+C46</f>
        <v>0</v>
      </c>
      <c r="E46" s="144">
        <v>0</v>
      </c>
      <c r="F46" s="144">
        <v>0</v>
      </c>
      <c r="G46" s="144">
        <f>F46-B46</f>
        <v>0</v>
      </c>
    </row>
    <row r="47" spans="1:7" x14ac:dyDescent="0.25">
      <c r="A47" s="54" t="s">
        <v>271</v>
      </c>
      <c r="B47" s="144">
        <v>0</v>
      </c>
      <c r="C47" s="144">
        <v>0</v>
      </c>
      <c r="D47" s="144">
        <f t="shared" ref="D47:D53" si="9">B47+C47</f>
        <v>0</v>
      </c>
      <c r="E47" s="144">
        <v>0</v>
      </c>
      <c r="F47" s="144">
        <v>0</v>
      </c>
      <c r="G47" s="144">
        <f t="shared" ref="G47:G48" si="10">F47-B47</f>
        <v>0</v>
      </c>
    </row>
    <row r="48" spans="1:7" x14ac:dyDescent="0.25">
      <c r="A48" s="54" t="s">
        <v>272</v>
      </c>
      <c r="B48" s="137">
        <v>0</v>
      </c>
      <c r="C48" s="137">
        <v>0</v>
      </c>
      <c r="D48" s="144">
        <f t="shared" si="9"/>
        <v>0</v>
      </c>
      <c r="E48" s="137">
        <v>0</v>
      </c>
      <c r="F48" s="137">
        <v>0</v>
      </c>
      <c r="G48" s="144">
        <f t="shared" si="10"/>
        <v>0</v>
      </c>
    </row>
    <row r="49" spans="1:7" ht="30" x14ac:dyDescent="0.25">
      <c r="A49" s="54" t="s">
        <v>273</v>
      </c>
      <c r="B49" s="137">
        <v>0</v>
      </c>
      <c r="C49" s="137">
        <v>0</v>
      </c>
      <c r="D49" s="144">
        <f t="shared" si="9"/>
        <v>0</v>
      </c>
      <c r="E49" s="137">
        <v>0</v>
      </c>
      <c r="F49" s="137">
        <v>0</v>
      </c>
      <c r="G49" s="144">
        <f>F49-B49</f>
        <v>0</v>
      </c>
    </row>
    <row r="50" spans="1:7" x14ac:dyDescent="0.25">
      <c r="A50" s="54" t="s">
        <v>274</v>
      </c>
      <c r="B50" s="144">
        <v>0</v>
      </c>
      <c r="C50" s="144">
        <v>0</v>
      </c>
      <c r="D50" s="144">
        <f t="shared" si="9"/>
        <v>0</v>
      </c>
      <c r="E50" s="144">
        <v>0</v>
      </c>
      <c r="F50" s="144">
        <v>0</v>
      </c>
      <c r="G50" s="144">
        <f t="shared" ref="G50:G63" si="11">F50-B50</f>
        <v>0</v>
      </c>
    </row>
    <row r="51" spans="1:7" x14ac:dyDescent="0.25">
      <c r="A51" s="54" t="s">
        <v>275</v>
      </c>
      <c r="B51" s="144">
        <v>0</v>
      </c>
      <c r="C51" s="144">
        <v>0</v>
      </c>
      <c r="D51" s="144">
        <f t="shared" si="9"/>
        <v>0</v>
      </c>
      <c r="E51" s="144">
        <v>0</v>
      </c>
      <c r="F51" s="144">
        <v>0</v>
      </c>
      <c r="G51" s="144">
        <f t="shared" si="11"/>
        <v>0</v>
      </c>
    </row>
    <row r="52" spans="1:7" ht="30" x14ac:dyDescent="0.25">
      <c r="A52" s="55" t="s">
        <v>276</v>
      </c>
      <c r="B52" s="144">
        <v>0</v>
      </c>
      <c r="C52" s="144">
        <v>0</v>
      </c>
      <c r="D52" s="144">
        <f t="shared" si="9"/>
        <v>0</v>
      </c>
      <c r="E52" s="144">
        <v>0</v>
      </c>
      <c r="F52" s="144">
        <v>0</v>
      </c>
      <c r="G52" s="144">
        <f t="shared" si="11"/>
        <v>0</v>
      </c>
    </row>
    <row r="53" spans="1:7" x14ac:dyDescent="0.25">
      <c r="A53" s="51" t="s">
        <v>277</v>
      </c>
      <c r="B53" s="137">
        <v>0</v>
      </c>
      <c r="C53" s="137">
        <v>0</v>
      </c>
      <c r="D53" s="144">
        <f t="shared" si="9"/>
        <v>0</v>
      </c>
      <c r="E53" s="137">
        <v>0</v>
      </c>
      <c r="F53" s="137">
        <v>0</v>
      </c>
      <c r="G53" s="144">
        <f t="shared" si="11"/>
        <v>0</v>
      </c>
    </row>
    <row r="54" spans="1:7" x14ac:dyDescent="0.25">
      <c r="A54" s="42" t="s">
        <v>278</v>
      </c>
      <c r="B54" s="144">
        <f>SUM(B55:B58)</f>
        <v>0</v>
      </c>
      <c r="C54" s="144">
        <f t="shared" ref="C54:F54" si="12">SUM(C55:C58)</f>
        <v>0</v>
      </c>
      <c r="D54" s="144">
        <f t="shared" si="12"/>
        <v>0</v>
      </c>
      <c r="E54" s="144">
        <f t="shared" si="12"/>
        <v>0</v>
      </c>
      <c r="F54" s="144">
        <f t="shared" si="12"/>
        <v>0</v>
      </c>
      <c r="G54" s="144">
        <f t="shared" si="11"/>
        <v>0</v>
      </c>
    </row>
    <row r="55" spans="1:7" x14ac:dyDescent="0.25">
      <c r="A55" s="55" t="s">
        <v>279</v>
      </c>
      <c r="B55" s="144">
        <v>0</v>
      </c>
      <c r="C55" s="144">
        <v>0</v>
      </c>
      <c r="D55" s="144">
        <f t="shared" ref="D55:D58" si="13">B55+C55</f>
        <v>0</v>
      </c>
      <c r="E55" s="144">
        <v>0</v>
      </c>
      <c r="F55" s="144">
        <v>0</v>
      </c>
      <c r="G55" s="144">
        <f t="shared" si="11"/>
        <v>0</v>
      </c>
    </row>
    <row r="56" spans="1:7" x14ac:dyDescent="0.25">
      <c r="A56" s="54" t="s">
        <v>280</v>
      </c>
      <c r="B56" s="144">
        <v>0</v>
      </c>
      <c r="C56" s="144">
        <v>0</v>
      </c>
      <c r="D56" s="144">
        <f t="shared" si="13"/>
        <v>0</v>
      </c>
      <c r="E56" s="144">
        <v>0</v>
      </c>
      <c r="F56" s="144">
        <v>0</v>
      </c>
      <c r="G56" s="144">
        <f t="shared" si="11"/>
        <v>0</v>
      </c>
    </row>
    <row r="57" spans="1:7" x14ac:dyDescent="0.25">
      <c r="A57" s="54" t="s">
        <v>281</v>
      </c>
      <c r="B57" s="144">
        <v>0</v>
      </c>
      <c r="C57" s="144">
        <v>0</v>
      </c>
      <c r="D57" s="144">
        <f t="shared" si="13"/>
        <v>0</v>
      </c>
      <c r="E57" s="144">
        <v>0</v>
      </c>
      <c r="F57" s="144">
        <v>0</v>
      </c>
      <c r="G57" s="144">
        <f t="shared" si="11"/>
        <v>0</v>
      </c>
    </row>
    <row r="58" spans="1:7" x14ac:dyDescent="0.25">
      <c r="A58" s="55" t="s">
        <v>282</v>
      </c>
      <c r="B58" s="137">
        <v>0</v>
      </c>
      <c r="C58" s="137">
        <v>0</v>
      </c>
      <c r="D58" s="144">
        <f t="shared" si="13"/>
        <v>0</v>
      </c>
      <c r="E58" s="137">
        <v>0</v>
      </c>
      <c r="F58" s="137">
        <v>0</v>
      </c>
      <c r="G58" s="144">
        <f t="shared" si="11"/>
        <v>0</v>
      </c>
    </row>
    <row r="59" spans="1:7" x14ac:dyDescent="0.25">
      <c r="A59" s="42" t="s">
        <v>283</v>
      </c>
      <c r="B59" s="144">
        <f>B60+B61</f>
        <v>0</v>
      </c>
      <c r="C59" s="144">
        <f t="shared" ref="C59:F59" si="14">C60+C61</f>
        <v>0</v>
      </c>
      <c r="D59" s="144">
        <f t="shared" si="14"/>
        <v>0</v>
      </c>
      <c r="E59" s="144">
        <f t="shared" si="14"/>
        <v>0</v>
      </c>
      <c r="F59" s="144">
        <f t="shared" si="14"/>
        <v>0</v>
      </c>
      <c r="G59" s="144">
        <f t="shared" si="11"/>
        <v>0</v>
      </c>
    </row>
    <row r="60" spans="1:7" x14ac:dyDescent="0.25">
      <c r="A60" s="54" t="s">
        <v>284</v>
      </c>
      <c r="B60" s="137">
        <v>0</v>
      </c>
      <c r="C60" s="137">
        <v>0</v>
      </c>
      <c r="D60" s="144">
        <f t="shared" ref="D60:D63" si="15">B60+C60</f>
        <v>0</v>
      </c>
      <c r="E60" s="137">
        <v>0</v>
      </c>
      <c r="F60" s="137">
        <v>0</v>
      </c>
      <c r="G60" s="144">
        <f t="shared" si="11"/>
        <v>0</v>
      </c>
    </row>
    <row r="61" spans="1:7" x14ac:dyDescent="0.25">
      <c r="A61" s="54" t="s">
        <v>285</v>
      </c>
      <c r="B61" s="137">
        <v>0</v>
      </c>
      <c r="C61" s="137">
        <v>0</v>
      </c>
      <c r="D61" s="144">
        <f t="shared" si="15"/>
        <v>0</v>
      </c>
      <c r="E61" s="137">
        <v>0</v>
      </c>
      <c r="F61" s="137">
        <v>0</v>
      </c>
      <c r="G61" s="144">
        <f t="shared" si="11"/>
        <v>0</v>
      </c>
    </row>
    <row r="62" spans="1:7" x14ac:dyDescent="0.25">
      <c r="A62" s="42" t="s">
        <v>286</v>
      </c>
      <c r="B62" s="137">
        <v>0</v>
      </c>
      <c r="C62" s="137">
        <v>0</v>
      </c>
      <c r="D62" s="144">
        <f t="shared" si="15"/>
        <v>0</v>
      </c>
      <c r="E62" s="137">
        <v>0</v>
      </c>
      <c r="F62" s="137">
        <v>0</v>
      </c>
      <c r="G62" s="144">
        <f t="shared" si="11"/>
        <v>0</v>
      </c>
    </row>
    <row r="63" spans="1:7" x14ac:dyDescent="0.25">
      <c r="A63" s="42" t="s">
        <v>287</v>
      </c>
      <c r="B63" s="137">
        <v>0</v>
      </c>
      <c r="C63" s="137">
        <v>0</v>
      </c>
      <c r="D63" s="144">
        <f t="shared" si="15"/>
        <v>0</v>
      </c>
      <c r="E63" s="137">
        <v>0</v>
      </c>
      <c r="F63" s="137">
        <v>0</v>
      </c>
      <c r="G63" s="144">
        <f t="shared" si="11"/>
        <v>0</v>
      </c>
    </row>
    <row r="64" spans="1:7" x14ac:dyDescent="0.25">
      <c r="A64" s="32"/>
      <c r="B64" s="138"/>
      <c r="C64" s="138"/>
      <c r="D64" s="138"/>
      <c r="E64" s="138"/>
      <c r="F64" s="138"/>
      <c r="G64" s="138"/>
    </row>
    <row r="65" spans="1:7" x14ac:dyDescent="0.25">
      <c r="A65" s="3" t="s">
        <v>288</v>
      </c>
      <c r="B65" s="136">
        <f>B45+B54+B59+B62+B63</f>
        <v>0</v>
      </c>
      <c r="C65" s="136">
        <f t="shared" ref="C65:F65" si="16">C45+C54+C59+C62+C63</f>
        <v>0</v>
      </c>
      <c r="D65" s="136">
        <f t="shared" si="16"/>
        <v>0</v>
      </c>
      <c r="E65" s="136">
        <f t="shared" si="16"/>
        <v>0</v>
      </c>
      <c r="F65" s="136">
        <f t="shared" si="16"/>
        <v>0</v>
      </c>
      <c r="G65" s="136">
        <f>F65-B65</f>
        <v>0</v>
      </c>
    </row>
    <row r="66" spans="1:7" x14ac:dyDescent="0.25">
      <c r="A66" s="32"/>
      <c r="B66" s="138"/>
      <c r="C66" s="138"/>
      <c r="D66" s="138"/>
      <c r="E66" s="138"/>
      <c r="F66" s="138"/>
      <c r="G66" s="138"/>
    </row>
    <row r="67" spans="1:7" x14ac:dyDescent="0.25">
      <c r="A67" s="3" t="s">
        <v>289</v>
      </c>
      <c r="B67" s="136">
        <f>B68</f>
        <v>0</v>
      </c>
      <c r="C67" s="136">
        <f t="shared" ref="C67:G67" si="17">C68</f>
        <v>0</v>
      </c>
      <c r="D67" s="136">
        <f t="shared" si="17"/>
        <v>0</v>
      </c>
      <c r="E67" s="136">
        <f t="shared" si="17"/>
        <v>0</v>
      </c>
      <c r="F67" s="136">
        <f t="shared" si="17"/>
        <v>0</v>
      </c>
      <c r="G67" s="136">
        <f t="shared" si="17"/>
        <v>0</v>
      </c>
    </row>
    <row r="68" spans="1:7" x14ac:dyDescent="0.25">
      <c r="A68" s="42" t="s">
        <v>290</v>
      </c>
      <c r="B68" s="137">
        <v>0</v>
      </c>
      <c r="C68" s="137">
        <v>0</v>
      </c>
      <c r="D68" s="144">
        <f>B68+C68</f>
        <v>0</v>
      </c>
      <c r="E68" s="137">
        <v>0</v>
      </c>
      <c r="F68" s="137">
        <v>0</v>
      </c>
      <c r="G68" s="144">
        <f t="shared" ref="G68" si="18">F68-B68</f>
        <v>0</v>
      </c>
    </row>
    <row r="69" spans="1:7" x14ac:dyDescent="0.25">
      <c r="A69" s="32"/>
      <c r="B69" s="138"/>
      <c r="C69" s="138"/>
      <c r="D69" s="138"/>
      <c r="E69" s="138"/>
      <c r="F69" s="138"/>
      <c r="G69" s="138"/>
    </row>
    <row r="70" spans="1:7" x14ac:dyDescent="0.25">
      <c r="A70" s="3" t="s">
        <v>291</v>
      </c>
      <c r="B70" s="136">
        <f>B41+B65+B67</f>
        <v>9000080</v>
      </c>
      <c r="C70" s="136">
        <f t="shared" ref="C70:G70" si="19">C41+C65+C67</f>
        <v>270</v>
      </c>
      <c r="D70" s="136">
        <f t="shared" si="19"/>
        <v>9000350</v>
      </c>
      <c r="E70" s="136">
        <f t="shared" si="19"/>
        <v>8000156.2199999997</v>
      </c>
      <c r="F70" s="136">
        <f t="shared" si="19"/>
        <v>8000156.2199999997</v>
      </c>
      <c r="G70" s="136">
        <f t="shared" si="19"/>
        <v>-999923.78</v>
      </c>
    </row>
    <row r="71" spans="1:7" x14ac:dyDescent="0.25">
      <c r="A71" s="32"/>
      <c r="B71" s="138"/>
      <c r="C71" s="138"/>
      <c r="D71" s="138"/>
      <c r="E71" s="138"/>
      <c r="F71" s="138"/>
      <c r="G71" s="138"/>
    </row>
    <row r="72" spans="1:7" x14ac:dyDescent="0.25">
      <c r="A72" s="3" t="s">
        <v>292</v>
      </c>
      <c r="B72" s="138"/>
      <c r="C72" s="138"/>
      <c r="D72" s="138"/>
      <c r="E72" s="138"/>
      <c r="F72" s="138"/>
      <c r="G72" s="138"/>
    </row>
    <row r="73" spans="1:7" ht="30" x14ac:dyDescent="0.25">
      <c r="A73" s="47" t="s">
        <v>293</v>
      </c>
      <c r="B73" s="137">
        <v>0</v>
      </c>
      <c r="C73" s="137">
        <v>0</v>
      </c>
      <c r="D73" s="144">
        <f t="shared" ref="D73:D74" si="20">B73+C73</f>
        <v>0</v>
      </c>
      <c r="E73" s="137">
        <v>0</v>
      </c>
      <c r="F73" s="137">
        <v>0</v>
      </c>
      <c r="G73" s="144">
        <f t="shared" ref="G73:G74" si="21">F73-B73</f>
        <v>0</v>
      </c>
    </row>
    <row r="74" spans="1:7" ht="30" x14ac:dyDescent="0.25">
      <c r="A74" s="47" t="s">
        <v>294</v>
      </c>
      <c r="B74" s="137">
        <v>0</v>
      </c>
      <c r="C74" s="137">
        <v>0</v>
      </c>
      <c r="D74" s="144">
        <f t="shared" si="20"/>
        <v>0</v>
      </c>
      <c r="E74" s="137">
        <v>0</v>
      </c>
      <c r="F74" s="137">
        <v>0</v>
      </c>
      <c r="G74" s="144">
        <f t="shared" si="21"/>
        <v>0</v>
      </c>
    </row>
    <row r="75" spans="1:7" x14ac:dyDescent="0.25">
      <c r="A75" s="13" t="s">
        <v>295</v>
      </c>
      <c r="B75" s="136">
        <f>B73+B74</f>
        <v>0</v>
      </c>
      <c r="C75" s="136">
        <f t="shared" ref="C75:G75" si="22">C73+C74</f>
        <v>0</v>
      </c>
      <c r="D75" s="136">
        <f t="shared" si="22"/>
        <v>0</v>
      </c>
      <c r="E75" s="136">
        <f t="shared" si="22"/>
        <v>0</v>
      </c>
      <c r="F75" s="136">
        <f t="shared" si="22"/>
        <v>0</v>
      </c>
      <c r="G75" s="136">
        <f t="shared" si="22"/>
        <v>0</v>
      </c>
    </row>
    <row r="76" spans="1:7" x14ac:dyDescent="0.25">
      <c r="A76" s="40"/>
      <c r="B76" s="56"/>
      <c r="C76" s="56"/>
      <c r="D76" s="56"/>
      <c r="E76" s="56"/>
      <c r="F76" s="56"/>
      <c r="G76" s="56"/>
    </row>
  </sheetData>
  <mergeCells count="4">
    <mergeCell ref="A6:A7"/>
    <mergeCell ref="B6:F6"/>
    <mergeCell ref="G6:G7"/>
    <mergeCell ref="A1:G1"/>
  </mergeCells>
  <dataValidations count="1">
    <dataValidation type="decimal" allowBlank="1" showInputMessage="1" showErrorMessage="1" sqref="B9:G75" xr:uid="{DC1946A7-B84E-4C39-8E70-5A154098F50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7" orientation="portrait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C36E80-A848-4FB2-86F8-2FB9929A9108}">
  <sheetPr>
    <outlinePr summaryBelow="0"/>
    <pageSetUpPr fitToPage="1"/>
  </sheetPr>
  <dimension ref="A1:G160"/>
  <sheetViews>
    <sheetView showGridLines="0" zoomScaleNormal="100" workbookViewId="0">
      <selection activeCell="A5" sqref="A5:G5"/>
    </sheetView>
  </sheetViews>
  <sheetFormatPr baseColWidth="10" defaultColWidth="11" defaultRowHeight="15" x14ac:dyDescent="0.25"/>
  <cols>
    <col min="1" max="1" width="97" bestFit="1" customWidth="1"/>
    <col min="2" max="2" width="19.140625" customWidth="1"/>
    <col min="3" max="3" width="19.28515625" customWidth="1"/>
    <col min="4" max="6" width="19.140625" bestFit="1" customWidth="1"/>
    <col min="7" max="7" width="16.7109375" bestFit="1" customWidth="1"/>
    <col min="8" max="8" width="2.28515625" customWidth="1"/>
  </cols>
  <sheetData>
    <row r="1" spans="1:7" ht="33.6" customHeight="1" x14ac:dyDescent="0.25">
      <c r="A1" s="180" t="s">
        <v>296</v>
      </c>
      <c r="B1" s="163"/>
      <c r="C1" s="163"/>
      <c r="D1" s="163"/>
      <c r="E1" s="163"/>
      <c r="F1" s="163"/>
      <c r="G1" s="164"/>
    </row>
    <row r="2" spans="1:7" x14ac:dyDescent="0.25">
      <c r="A2" s="165" t="str">
        <f>'Formato 1'!A2</f>
        <v>PATRONATO DE LA FERIA DE MOROLEON, GTO.</v>
      </c>
      <c r="B2" s="166"/>
      <c r="C2" s="166"/>
      <c r="D2" s="166"/>
      <c r="E2" s="166"/>
      <c r="F2" s="166"/>
      <c r="G2" s="167"/>
    </row>
    <row r="3" spans="1:7" x14ac:dyDescent="0.25">
      <c r="A3" s="168" t="s">
        <v>297</v>
      </c>
      <c r="B3" s="169"/>
      <c r="C3" s="169"/>
      <c r="D3" s="169"/>
      <c r="E3" s="169"/>
      <c r="F3" s="169"/>
      <c r="G3" s="170"/>
    </row>
    <row r="4" spans="1:7" x14ac:dyDescent="0.25">
      <c r="A4" s="168" t="s">
        <v>298</v>
      </c>
      <c r="B4" s="169"/>
      <c r="C4" s="169"/>
      <c r="D4" s="169"/>
      <c r="E4" s="169"/>
      <c r="F4" s="169"/>
      <c r="G4" s="170"/>
    </row>
    <row r="5" spans="1:7" x14ac:dyDescent="0.25">
      <c r="A5" s="168" t="str">
        <f>'Formato 3'!A4</f>
        <v>Del 1 de enero al 30 de junio de 2026</v>
      </c>
      <c r="B5" s="169"/>
      <c r="C5" s="169"/>
      <c r="D5" s="169"/>
      <c r="E5" s="169"/>
      <c r="F5" s="169"/>
      <c r="G5" s="170"/>
    </row>
    <row r="6" spans="1:7" x14ac:dyDescent="0.25">
      <c r="A6" s="171" t="s">
        <v>2</v>
      </c>
      <c r="B6" s="172"/>
      <c r="C6" s="172"/>
      <c r="D6" s="172"/>
      <c r="E6" s="172"/>
      <c r="F6" s="172"/>
      <c r="G6" s="173"/>
    </row>
    <row r="7" spans="1:7" x14ac:dyDescent="0.25">
      <c r="A7" s="178" t="s">
        <v>5</v>
      </c>
      <c r="B7" s="178" t="s">
        <v>299</v>
      </c>
      <c r="C7" s="178"/>
      <c r="D7" s="178"/>
      <c r="E7" s="178"/>
      <c r="F7" s="178"/>
      <c r="G7" s="179" t="s">
        <v>300</v>
      </c>
    </row>
    <row r="8" spans="1:7" ht="30" x14ac:dyDescent="0.25">
      <c r="A8" s="178"/>
      <c r="B8" s="6" t="s">
        <v>205</v>
      </c>
      <c r="C8" s="6" t="s">
        <v>301</v>
      </c>
      <c r="D8" s="6" t="s">
        <v>302</v>
      </c>
      <c r="E8" s="6" t="s">
        <v>190</v>
      </c>
      <c r="F8" s="6" t="s">
        <v>303</v>
      </c>
      <c r="G8" s="178"/>
    </row>
    <row r="9" spans="1:7" x14ac:dyDescent="0.25">
      <c r="A9" s="20" t="s">
        <v>304</v>
      </c>
      <c r="B9" s="146">
        <f>B10+B18+B189+B28+B38+B48+B58+B62+B71+B75</f>
        <v>9000080</v>
      </c>
      <c r="C9" s="146">
        <f t="shared" ref="C9:G9" si="0">C10+C18+C189+C28+C38+C48+C58+C62+C71+C75</f>
        <v>86116.85</v>
      </c>
      <c r="D9" s="146">
        <f t="shared" si="0"/>
        <v>9086196.8499999996</v>
      </c>
      <c r="E9" s="146">
        <f t="shared" si="0"/>
        <v>7944804.04</v>
      </c>
      <c r="F9" s="146">
        <f t="shared" si="0"/>
        <v>7944827.2400000002</v>
      </c>
      <c r="G9" s="146">
        <f t="shared" si="0"/>
        <v>1141392.8100000005</v>
      </c>
    </row>
    <row r="10" spans="1:7" x14ac:dyDescent="0.25">
      <c r="A10" s="57" t="s">
        <v>305</v>
      </c>
      <c r="B10" s="147">
        <f>SUM(B11:B17)</f>
        <v>342322.96</v>
      </c>
      <c r="C10" s="147">
        <f t="shared" ref="C10:G10" si="1">SUM(C11:C17)</f>
        <v>70950.720000000001</v>
      </c>
      <c r="D10" s="147">
        <f t="shared" si="1"/>
        <v>413273.68000000005</v>
      </c>
      <c r="E10" s="147">
        <f t="shared" si="1"/>
        <v>56772</v>
      </c>
      <c r="F10" s="147">
        <f t="shared" si="1"/>
        <v>56772</v>
      </c>
      <c r="G10" s="147">
        <f t="shared" si="1"/>
        <v>356501.68000000005</v>
      </c>
    </row>
    <row r="11" spans="1:7" x14ac:dyDescent="0.25">
      <c r="A11" s="58" t="s">
        <v>306</v>
      </c>
      <c r="B11" s="148">
        <v>233551.44</v>
      </c>
      <c r="C11" s="148">
        <v>56775.72</v>
      </c>
      <c r="D11" s="147">
        <f>B11+C11</f>
        <v>290327.16000000003</v>
      </c>
      <c r="E11" s="148">
        <v>56772</v>
      </c>
      <c r="F11" s="148">
        <v>56772</v>
      </c>
      <c r="G11" s="147">
        <f>D11-E11</f>
        <v>233555.16000000003</v>
      </c>
    </row>
    <row r="12" spans="1:7" x14ac:dyDescent="0.25">
      <c r="A12" s="58" t="s">
        <v>307</v>
      </c>
      <c r="B12" s="147">
        <v>0</v>
      </c>
      <c r="C12" s="147">
        <v>0</v>
      </c>
      <c r="D12" s="147">
        <f t="shared" ref="D12:D17" si="2">B12+C12</f>
        <v>0</v>
      </c>
      <c r="E12" s="147">
        <v>0</v>
      </c>
      <c r="F12" s="147">
        <v>0</v>
      </c>
      <c r="G12" s="147">
        <f t="shared" ref="G12:G17" si="3">D12-E12</f>
        <v>0</v>
      </c>
    </row>
    <row r="13" spans="1:7" x14ac:dyDescent="0.25">
      <c r="A13" s="58" t="s">
        <v>308</v>
      </c>
      <c r="B13" s="148">
        <v>40131.519999999997</v>
      </c>
      <c r="C13" s="148">
        <v>14175</v>
      </c>
      <c r="D13" s="147">
        <f t="shared" si="2"/>
        <v>54306.52</v>
      </c>
      <c r="E13" s="148">
        <v>0</v>
      </c>
      <c r="F13" s="148">
        <v>0</v>
      </c>
      <c r="G13" s="147">
        <f t="shared" si="3"/>
        <v>54306.52</v>
      </c>
    </row>
    <row r="14" spans="1:7" x14ac:dyDescent="0.25">
      <c r="A14" s="58" t="s">
        <v>309</v>
      </c>
      <c r="B14" s="147">
        <v>0</v>
      </c>
      <c r="C14" s="147">
        <v>0</v>
      </c>
      <c r="D14" s="147">
        <f t="shared" si="2"/>
        <v>0</v>
      </c>
      <c r="E14" s="147">
        <v>0</v>
      </c>
      <c r="F14" s="147">
        <v>0</v>
      </c>
      <c r="G14" s="147">
        <f t="shared" si="3"/>
        <v>0</v>
      </c>
    </row>
    <row r="15" spans="1:7" x14ac:dyDescent="0.25">
      <c r="A15" s="58" t="s">
        <v>310</v>
      </c>
      <c r="B15" s="148">
        <v>68640</v>
      </c>
      <c r="C15" s="148">
        <v>0</v>
      </c>
      <c r="D15" s="147">
        <f t="shared" si="2"/>
        <v>68640</v>
      </c>
      <c r="E15" s="148">
        <v>0</v>
      </c>
      <c r="F15" s="148">
        <v>0</v>
      </c>
      <c r="G15" s="147">
        <f t="shared" si="3"/>
        <v>68640</v>
      </c>
    </row>
    <row r="16" spans="1:7" x14ac:dyDescent="0.25">
      <c r="A16" s="58" t="s">
        <v>311</v>
      </c>
      <c r="B16" s="147">
        <v>0</v>
      </c>
      <c r="C16" s="147">
        <v>0</v>
      </c>
      <c r="D16" s="147">
        <f t="shared" si="2"/>
        <v>0</v>
      </c>
      <c r="E16" s="147">
        <v>0</v>
      </c>
      <c r="F16" s="147">
        <v>0</v>
      </c>
      <c r="G16" s="147">
        <f t="shared" si="3"/>
        <v>0</v>
      </c>
    </row>
    <row r="17" spans="1:7" x14ac:dyDescent="0.25">
      <c r="A17" s="58" t="s">
        <v>312</v>
      </c>
      <c r="B17" s="147">
        <v>0</v>
      </c>
      <c r="C17" s="147">
        <v>0</v>
      </c>
      <c r="D17" s="147">
        <f t="shared" si="2"/>
        <v>0</v>
      </c>
      <c r="E17" s="147">
        <v>0</v>
      </c>
      <c r="F17" s="147">
        <v>0</v>
      </c>
      <c r="G17" s="147">
        <f t="shared" si="3"/>
        <v>0</v>
      </c>
    </row>
    <row r="18" spans="1:7" x14ac:dyDescent="0.25">
      <c r="A18" s="57" t="s">
        <v>313</v>
      </c>
      <c r="B18" s="147">
        <f>SUM(B19:B27)</f>
        <v>32668.190000000002</v>
      </c>
      <c r="C18" s="147">
        <f t="shared" ref="C18:G18" si="4">SUM(C19:C27)</f>
        <v>3844.44</v>
      </c>
      <c r="D18" s="147">
        <f t="shared" si="4"/>
        <v>36512.629999999997</v>
      </c>
      <c r="E18" s="147">
        <f t="shared" si="4"/>
        <v>519.24</v>
      </c>
      <c r="F18" s="147">
        <f t="shared" si="4"/>
        <v>519.24</v>
      </c>
      <c r="G18" s="147">
        <f t="shared" si="4"/>
        <v>35993.39</v>
      </c>
    </row>
    <row r="19" spans="1:7" x14ac:dyDescent="0.25">
      <c r="A19" s="58" t="s">
        <v>314</v>
      </c>
      <c r="B19" s="148">
        <v>21630</v>
      </c>
      <c r="C19" s="148">
        <v>3844.44</v>
      </c>
      <c r="D19" s="147">
        <f t="shared" ref="D19:D27" si="5">B19+C19</f>
        <v>25474.44</v>
      </c>
      <c r="E19" s="148">
        <v>519.24</v>
      </c>
      <c r="F19" s="148">
        <v>519.24</v>
      </c>
      <c r="G19" s="147">
        <f t="shared" ref="G19:G27" si="6">D19-E19</f>
        <v>24955.199999999997</v>
      </c>
    </row>
    <row r="20" spans="1:7" x14ac:dyDescent="0.25">
      <c r="A20" s="58" t="s">
        <v>315</v>
      </c>
      <c r="B20" s="147">
        <v>0</v>
      </c>
      <c r="C20" s="147">
        <v>0</v>
      </c>
      <c r="D20" s="147">
        <f t="shared" si="5"/>
        <v>0</v>
      </c>
      <c r="E20" s="147">
        <v>0</v>
      </c>
      <c r="F20" s="147">
        <v>0</v>
      </c>
      <c r="G20" s="147">
        <f t="shared" si="6"/>
        <v>0</v>
      </c>
    </row>
    <row r="21" spans="1:7" x14ac:dyDescent="0.25">
      <c r="A21" s="58" t="s">
        <v>316</v>
      </c>
      <c r="B21" s="147">
        <v>0</v>
      </c>
      <c r="C21" s="147">
        <v>0</v>
      </c>
      <c r="D21" s="147">
        <f t="shared" si="5"/>
        <v>0</v>
      </c>
      <c r="E21" s="147">
        <v>0</v>
      </c>
      <c r="F21" s="147">
        <v>0</v>
      </c>
      <c r="G21" s="147">
        <f t="shared" si="6"/>
        <v>0</v>
      </c>
    </row>
    <row r="22" spans="1:7" x14ac:dyDescent="0.25">
      <c r="A22" s="58" t="s">
        <v>317</v>
      </c>
      <c r="B22" s="147">
        <v>0</v>
      </c>
      <c r="C22" s="147">
        <v>0</v>
      </c>
      <c r="D22" s="147">
        <f t="shared" si="5"/>
        <v>0</v>
      </c>
      <c r="E22" s="147">
        <v>0</v>
      </c>
      <c r="F22" s="147">
        <v>0</v>
      </c>
      <c r="G22" s="147">
        <f t="shared" si="6"/>
        <v>0</v>
      </c>
    </row>
    <row r="23" spans="1:7" x14ac:dyDescent="0.25">
      <c r="A23" s="58" t="s">
        <v>318</v>
      </c>
      <c r="B23" s="147">
        <v>0</v>
      </c>
      <c r="C23" s="147">
        <v>0</v>
      </c>
      <c r="D23" s="147">
        <f t="shared" si="5"/>
        <v>0</v>
      </c>
      <c r="E23" s="147">
        <v>0</v>
      </c>
      <c r="F23" s="147">
        <v>0</v>
      </c>
      <c r="G23" s="147">
        <f t="shared" si="6"/>
        <v>0</v>
      </c>
    </row>
    <row r="24" spans="1:7" x14ac:dyDescent="0.25">
      <c r="A24" s="58" t="s">
        <v>319</v>
      </c>
      <c r="B24" s="148">
        <v>11038.19</v>
      </c>
      <c r="C24" s="148">
        <v>0</v>
      </c>
      <c r="D24" s="147">
        <f t="shared" si="5"/>
        <v>11038.19</v>
      </c>
      <c r="E24" s="148">
        <v>0</v>
      </c>
      <c r="F24" s="148">
        <v>0</v>
      </c>
      <c r="G24" s="147">
        <f t="shared" si="6"/>
        <v>11038.19</v>
      </c>
    </row>
    <row r="25" spans="1:7" x14ac:dyDescent="0.25">
      <c r="A25" s="58" t="s">
        <v>320</v>
      </c>
      <c r="B25" s="147">
        <v>0</v>
      </c>
      <c r="C25" s="147">
        <v>0</v>
      </c>
      <c r="D25" s="147">
        <f t="shared" si="5"/>
        <v>0</v>
      </c>
      <c r="E25" s="147">
        <v>0</v>
      </c>
      <c r="F25" s="147">
        <v>0</v>
      </c>
      <c r="G25" s="147">
        <f t="shared" si="6"/>
        <v>0</v>
      </c>
    </row>
    <row r="26" spans="1:7" x14ac:dyDescent="0.25">
      <c r="A26" s="58" t="s">
        <v>321</v>
      </c>
      <c r="B26" s="147">
        <v>0</v>
      </c>
      <c r="C26" s="147">
        <v>0</v>
      </c>
      <c r="D26" s="147">
        <f t="shared" si="5"/>
        <v>0</v>
      </c>
      <c r="E26" s="147">
        <v>0</v>
      </c>
      <c r="F26" s="147">
        <v>0</v>
      </c>
      <c r="G26" s="147">
        <f t="shared" si="6"/>
        <v>0</v>
      </c>
    </row>
    <row r="27" spans="1:7" x14ac:dyDescent="0.25">
      <c r="A27" s="58" t="s">
        <v>322</v>
      </c>
      <c r="B27" s="147">
        <v>0</v>
      </c>
      <c r="C27" s="147">
        <v>0</v>
      </c>
      <c r="D27" s="147">
        <f t="shared" si="5"/>
        <v>0</v>
      </c>
      <c r="E27" s="147">
        <v>0</v>
      </c>
      <c r="F27" s="147">
        <v>0</v>
      </c>
      <c r="G27" s="147">
        <f t="shared" si="6"/>
        <v>0</v>
      </c>
    </row>
    <row r="28" spans="1:7" x14ac:dyDescent="0.25">
      <c r="A28" s="57" t="s">
        <v>323</v>
      </c>
      <c r="B28" s="147">
        <f>SUM(B29:B37)</f>
        <v>8625088.8499999996</v>
      </c>
      <c r="C28" s="147">
        <f t="shared" ref="C28:G28" si="7">SUM(C29:C37)</f>
        <v>11321.69</v>
      </c>
      <c r="D28" s="147">
        <f t="shared" si="7"/>
        <v>8636410.5399999991</v>
      </c>
      <c r="E28" s="147">
        <f t="shared" si="7"/>
        <v>7887512.7999999998</v>
      </c>
      <c r="F28" s="147">
        <f t="shared" si="7"/>
        <v>7887536</v>
      </c>
      <c r="G28" s="147">
        <f t="shared" si="7"/>
        <v>748897.74000000046</v>
      </c>
    </row>
    <row r="29" spans="1:7" x14ac:dyDescent="0.25">
      <c r="A29" s="58" t="s">
        <v>324</v>
      </c>
      <c r="B29" s="148">
        <v>12.85</v>
      </c>
      <c r="C29" s="148">
        <v>0</v>
      </c>
      <c r="D29" s="147">
        <f t="shared" ref="D29:D82" si="8">B29+C29</f>
        <v>12.85</v>
      </c>
      <c r="E29" s="148">
        <v>0</v>
      </c>
      <c r="F29" s="148">
        <v>0</v>
      </c>
      <c r="G29" s="147">
        <f t="shared" ref="G29:G37" si="9">D29-E29</f>
        <v>12.85</v>
      </c>
    </row>
    <row r="30" spans="1:7" x14ac:dyDescent="0.25">
      <c r="A30" s="58" t="s">
        <v>325</v>
      </c>
      <c r="B30" s="147">
        <v>0</v>
      </c>
      <c r="C30" s="147">
        <v>0</v>
      </c>
      <c r="D30" s="147">
        <f t="shared" si="8"/>
        <v>0</v>
      </c>
      <c r="E30" s="147">
        <v>0</v>
      </c>
      <c r="F30" s="147">
        <v>0</v>
      </c>
      <c r="G30" s="147">
        <f t="shared" si="9"/>
        <v>0</v>
      </c>
    </row>
    <row r="31" spans="1:7" x14ac:dyDescent="0.25">
      <c r="A31" s="58" t="s">
        <v>326</v>
      </c>
      <c r="B31" s="147">
        <v>0</v>
      </c>
      <c r="C31" s="147">
        <v>0</v>
      </c>
      <c r="D31" s="147">
        <f t="shared" si="8"/>
        <v>0</v>
      </c>
      <c r="E31" s="147">
        <v>0</v>
      </c>
      <c r="F31" s="147">
        <v>0</v>
      </c>
      <c r="G31" s="147">
        <f t="shared" si="9"/>
        <v>0</v>
      </c>
    </row>
    <row r="32" spans="1:7" x14ac:dyDescent="0.25">
      <c r="A32" s="58" t="s">
        <v>327</v>
      </c>
      <c r="B32" s="148">
        <v>22650</v>
      </c>
      <c r="C32" s="148">
        <v>3361.69</v>
      </c>
      <c r="D32" s="147">
        <f t="shared" si="8"/>
        <v>26011.69</v>
      </c>
      <c r="E32" s="148">
        <v>92.8</v>
      </c>
      <c r="F32" s="148">
        <v>116</v>
      </c>
      <c r="G32" s="147">
        <f t="shared" si="9"/>
        <v>25918.89</v>
      </c>
    </row>
    <row r="33" spans="1:7" ht="14.45" customHeight="1" x14ac:dyDescent="0.25">
      <c r="A33" s="58" t="s">
        <v>328</v>
      </c>
      <c r="B33" s="147">
        <v>0</v>
      </c>
      <c r="C33" s="147">
        <v>0</v>
      </c>
      <c r="D33" s="147">
        <f t="shared" si="8"/>
        <v>0</v>
      </c>
      <c r="E33" s="147">
        <v>0</v>
      </c>
      <c r="F33" s="147">
        <v>0</v>
      </c>
      <c r="G33" s="147">
        <f t="shared" si="9"/>
        <v>0</v>
      </c>
    </row>
    <row r="34" spans="1:7" ht="14.45" customHeight="1" x14ac:dyDescent="0.25">
      <c r="A34" s="58" t="s">
        <v>329</v>
      </c>
      <c r="B34" s="147">
        <v>0</v>
      </c>
      <c r="C34" s="147">
        <v>0</v>
      </c>
      <c r="D34" s="147">
        <f t="shared" si="8"/>
        <v>0</v>
      </c>
      <c r="E34" s="147">
        <v>0</v>
      </c>
      <c r="F34" s="147">
        <v>0</v>
      </c>
      <c r="G34" s="147">
        <f t="shared" si="9"/>
        <v>0</v>
      </c>
    </row>
    <row r="35" spans="1:7" ht="14.45" customHeight="1" x14ac:dyDescent="0.25">
      <c r="A35" s="58" t="s">
        <v>330</v>
      </c>
      <c r="B35" s="148">
        <v>18950</v>
      </c>
      <c r="C35" s="148">
        <v>2460</v>
      </c>
      <c r="D35" s="147">
        <f t="shared" si="8"/>
        <v>21410</v>
      </c>
      <c r="E35" s="148">
        <v>0</v>
      </c>
      <c r="F35" s="148">
        <v>0</v>
      </c>
      <c r="G35" s="147">
        <f t="shared" si="9"/>
        <v>21410</v>
      </c>
    </row>
    <row r="36" spans="1:7" ht="14.45" customHeight="1" x14ac:dyDescent="0.25">
      <c r="A36" s="58" t="s">
        <v>331</v>
      </c>
      <c r="B36" s="148">
        <v>8573324.5600000005</v>
      </c>
      <c r="C36" s="148">
        <v>0</v>
      </c>
      <c r="D36" s="147">
        <f t="shared" si="8"/>
        <v>8573324.5600000005</v>
      </c>
      <c r="E36" s="148">
        <v>7886000</v>
      </c>
      <c r="F36" s="148">
        <v>7886000</v>
      </c>
      <c r="G36" s="147">
        <f t="shared" si="9"/>
        <v>687324.56000000052</v>
      </c>
    </row>
    <row r="37" spans="1:7" ht="14.45" customHeight="1" x14ac:dyDescent="0.25">
      <c r="A37" s="58" t="s">
        <v>332</v>
      </c>
      <c r="B37" s="148">
        <v>10151.44</v>
      </c>
      <c r="C37" s="148">
        <v>5500</v>
      </c>
      <c r="D37" s="147">
        <f t="shared" si="8"/>
        <v>15651.44</v>
      </c>
      <c r="E37" s="148">
        <v>1420</v>
      </c>
      <c r="F37" s="148">
        <v>1420</v>
      </c>
      <c r="G37" s="147">
        <f t="shared" si="9"/>
        <v>14231.44</v>
      </c>
    </row>
    <row r="38" spans="1:7" x14ac:dyDescent="0.25">
      <c r="A38" s="57" t="s">
        <v>333</v>
      </c>
      <c r="B38" s="147">
        <f>SUM(B39:B47)</f>
        <v>0</v>
      </c>
      <c r="C38" s="147">
        <f t="shared" ref="C38:G38" si="10">SUM(C39:C47)</f>
        <v>0</v>
      </c>
      <c r="D38" s="147">
        <f t="shared" si="10"/>
        <v>0</v>
      </c>
      <c r="E38" s="147">
        <f t="shared" si="10"/>
        <v>0</v>
      </c>
      <c r="F38" s="147">
        <f t="shared" si="10"/>
        <v>0</v>
      </c>
      <c r="G38" s="147">
        <f t="shared" si="10"/>
        <v>0</v>
      </c>
    </row>
    <row r="39" spans="1:7" x14ac:dyDescent="0.25">
      <c r="A39" s="58" t="s">
        <v>334</v>
      </c>
      <c r="B39" s="147">
        <v>0</v>
      </c>
      <c r="C39" s="147">
        <v>0</v>
      </c>
      <c r="D39" s="147">
        <f t="shared" si="8"/>
        <v>0</v>
      </c>
      <c r="E39" s="147">
        <v>0</v>
      </c>
      <c r="F39" s="147">
        <v>0</v>
      </c>
      <c r="G39" s="147">
        <f t="shared" ref="G39:G47" si="11">D39-E39</f>
        <v>0</v>
      </c>
    </row>
    <row r="40" spans="1:7" x14ac:dyDescent="0.25">
      <c r="A40" s="58" t="s">
        <v>335</v>
      </c>
      <c r="B40" s="147">
        <v>0</v>
      </c>
      <c r="C40" s="147">
        <v>0</v>
      </c>
      <c r="D40" s="147">
        <f t="shared" si="8"/>
        <v>0</v>
      </c>
      <c r="E40" s="147">
        <v>0</v>
      </c>
      <c r="F40" s="147">
        <v>0</v>
      </c>
      <c r="G40" s="147">
        <f t="shared" si="11"/>
        <v>0</v>
      </c>
    </row>
    <row r="41" spans="1:7" x14ac:dyDescent="0.25">
      <c r="A41" s="58" t="s">
        <v>336</v>
      </c>
      <c r="B41" s="147">
        <v>0</v>
      </c>
      <c r="C41" s="147">
        <v>0</v>
      </c>
      <c r="D41" s="147">
        <f t="shared" si="8"/>
        <v>0</v>
      </c>
      <c r="E41" s="147">
        <v>0</v>
      </c>
      <c r="F41" s="147">
        <v>0</v>
      </c>
      <c r="G41" s="147">
        <f t="shared" si="11"/>
        <v>0</v>
      </c>
    </row>
    <row r="42" spans="1:7" x14ac:dyDescent="0.25">
      <c r="A42" s="58" t="s">
        <v>337</v>
      </c>
      <c r="B42" s="147">
        <v>0</v>
      </c>
      <c r="C42" s="147">
        <v>0</v>
      </c>
      <c r="D42" s="147">
        <f t="shared" si="8"/>
        <v>0</v>
      </c>
      <c r="E42" s="147">
        <v>0</v>
      </c>
      <c r="F42" s="147">
        <v>0</v>
      </c>
      <c r="G42" s="147">
        <f t="shared" si="11"/>
        <v>0</v>
      </c>
    </row>
    <row r="43" spans="1:7" x14ac:dyDescent="0.25">
      <c r="A43" s="58" t="s">
        <v>338</v>
      </c>
      <c r="B43" s="147">
        <v>0</v>
      </c>
      <c r="C43" s="147">
        <v>0</v>
      </c>
      <c r="D43" s="147">
        <f t="shared" si="8"/>
        <v>0</v>
      </c>
      <c r="E43" s="147">
        <v>0</v>
      </c>
      <c r="F43" s="147">
        <v>0</v>
      </c>
      <c r="G43" s="147">
        <f t="shared" si="11"/>
        <v>0</v>
      </c>
    </row>
    <row r="44" spans="1:7" x14ac:dyDescent="0.25">
      <c r="A44" s="58" t="s">
        <v>339</v>
      </c>
      <c r="B44" s="147">
        <v>0</v>
      </c>
      <c r="C44" s="147">
        <v>0</v>
      </c>
      <c r="D44" s="147">
        <f t="shared" si="8"/>
        <v>0</v>
      </c>
      <c r="E44" s="147">
        <v>0</v>
      </c>
      <c r="F44" s="147">
        <v>0</v>
      </c>
      <c r="G44" s="147">
        <f t="shared" si="11"/>
        <v>0</v>
      </c>
    </row>
    <row r="45" spans="1:7" x14ac:dyDescent="0.25">
      <c r="A45" s="58" t="s">
        <v>340</v>
      </c>
      <c r="B45" s="147">
        <v>0</v>
      </c>
      <c r="C45" s="147">
        <v>0</v>
      </c>
      <c r="D45" s="147">
        <f t="shared" si="8"/>
        <v>0</v>
      </c>
      <c r="E45" s="147">
        <v>0</v>
      </c>
      <c r="F45" s="147">
        <v>0</v>
      </c>
      <c r="G45" s="147">
        <f t="shared" si="11"/>
        <v>0</v>
      </c>
    </row>
    <row r="46" spans="1:7" x14ac:dyDescent="0.25">
      <c r="A46" s="58" t="s">
        <v>341</v>
      </c>
      <c r="B46" s="147">
        <v>0</v>
      </c>
      <c r="C46" s="147">
        <v>0</v>
      </c>
      <c r="D46" s="147">
        <f t="shared" si="8"/>
        <v>0</v>
      </c>
      <c r="E46" s="147">
        <v>0</v>
      </c>
      <c r="F46" s="147">
        <v>0</v>
      </c>
      <c r="G46" s="147">
        <f t="shared" si="11"/>
        <v>0</v>
      </c>
    </row>
    <row r="47" spans="1:7" x14ac:dyDescent="0.25">
      <c r="A47" s="58" t="s">
        <v>342</v>
      </c>
      <c r="B47" s="147">
        <v>0</v>
      </c>
      <c r="C47" s="147">
        <v>0</v>
      </c>
      <c r="D47" s="147">
        <f t="shared" si="8"/>
        <v>0</v>
      </c>
      <c r="E47" s="147">
        <v>0</v>
      </c>
      <c r="F47" s="147">
        <v>0</v>
      </c>
      <c r="G47" s="147">
        <f t="shared" si="11"/>
        <v>0</v>
      </c>
    </row>
    <row r="48" spans="1:7" x14ac:dyDescent="0.25">
      <c r="A48" s="57" t="s">
        <v>343</v>
      </c>
      <c r="B48" s="147">
        <f>SUM(B49:B57)</f>
        <v>0</v>
      </c>
      <c r="C48" s="147">
        <f t="shared" ref="C48:G48" si="12">SUM(C49:C57)</f>
        <v>0</v>
      </c>
      <c r="D48" s="147">
        <f t="shared" si="12"/>
        <v>0</v>
      </c>
      <c r="E48" s="147">
        <f t="shared" si="12"/>
        <v>0</v>
      </c>
      <c r="F48" s="147">
        <f t="shared" si="12"/>
        <v>0</v>
      </c>
      <c r="G48" s="147">
        <f t="shared" si="12"/>
        <v>0</v>
      </c>
    </row>
    <row r="49" spans="1:7" x14ac:dyDescent="0.25">
      <c r="A49" s="58" t="s">
        <v>344</v>
      </c>
      <c r="B49" s="147">
        <v>0</v>
      </c>
      <c r="C49" s="147">
        <v>0</v>
      </c>
      <c r="D49" s="147">
        <f t="shared" si="8"/>
        <v>0</v>
      </c>
      <c r="E49" s="147">
        <v>0</v>
      </c>
      <c r="F49" s="147">
        <v>0</v>
      </c>
      <c r="G49" s="147">
        <f t="shared" ref="G49:G57" si="13">D49-E49</f>
        <v>0</v>
      </c>
    </row>
    <row r="50" spans="1:7" x14ac:dyDescent="0.25">
      <c r="A50" s="58" t="s">
        <v>345</v>
      </c>
      <c r="B50" s="147">
        <v>0</v>
      </c>
      <c r="C50" s="147">
        <v>0</v>
      </c>
      <c r="D50" s="147">
        <f t="shared" si="8"/>
        <v>0</v>
      </c>
      <c r="E50" s="147">
        <v>0</v>
      </c>
      <c r="F50" s="147">
        <v>0</v>
      </c>
      <c r="G50" s="147">
        <f t="shared" si="13"/>
        <v>0</v>
      </c>
    </row>
    <row r="51" spans="1:7" x14ac:dyDescent="0.25">
      <c r="A51" s="58" t="s">
        <v>346</v>
      </c>
      <c r="B51" s="147">
        <v>0</v>
      </c>
      <c r="C51" s="147">
        <v>0</v>
      </c>
      <c r="D51" s="147">
        <f t="shared" si="8"/>
        <v>0</v>
      </c>
      <c r="E51" s="147">
        <v>0</v>
      </c>
      <c r="F51" s="147">
        <v>0</v>
      </c>
      <c r="G51" s="147">
        <f t="shared" si="13"/>
        <v>0</v>
      </c>
    </row>
    <row r="52" spans="1:7" x14ac:dyDescent="0.25">
      <c r="A52" s="58" t="s">
        <v>347</v>
      </c>
      <c r="B52" s="147">
        <v>0</v>
      </c>
      <c r="C52" s="147">
        <v>0</v>
      </c>
      <c r="D52" s="147">
        <f t="shared" si="8"/>
        <v>0</v>
      </c>
      <c r="E52" s="147">
        <v>0</v>
      </c>
      <c r="F52" s="147">
        <v>0</v>
      </c>
      <c r="G52" s="147">
        <f t="shared" si="13"/>
        <v>0</v>
      </c>
    </row>
    <row r="53" spans="1:7" x14ac:dyDescent="0.25">
      <c r="A53" s="58" t="s">
        <v>348</v>
      </c>
      <c r="B53" s="147">
        <v>0</v>
      </c>
      <c r="C53" s="147">
        <v>0</v>
      </c>
      <c r="D53" s="147">
        <f t="shared" si="8"/>
        <v>0</v>
      </c>
      <c r="E53" s="147">
        <v>0</v>
      </c>
      <c r="F53" s="147">
        <v>0</v>
      </c>
      <c r="G53" s="147">
        <f t="shared" si="13"/>
        <v>0</v>
      </c>
    </row>
    <row r="54" spans="1:7" x14ac:dyDescent="0.25">
      <c r="A54" s="58" t="s">
        <v>349</v>
      </c>
      <c r="B54" s="147">
        <v>0</v>
      </c>
      <c r="C54" s="147">
        <v>0</v>
      </c>
      <c r="D54" s="147">
        <f t="shared" si="8"/>
        <v>0</v>
      </c>
      <c r="E54" s="147">
        <v>0</v>
      </c>
      <c r="F54" s="147">
        <v>0</v>
      </c>
      <c r="G54" s="147">
        <f t="shared" si="13"/>
        <v>0</v>
      </c>
    </row>
    <row r="55" spans="1:7" x14ac:dyDescent="0.25">
      <c r="A55" s="58" t="s">
        <v>350</v>
      </c>
      <c r="B55" s="147">
        <v>0</v>
      </c>
      <c r="C55" s="147">
        <v>0</v>
      </c>
      <c r="D55" s="147">
        <f t="shared" si="8"/>
        <v>0</v>
      </c>
      <c r="E55" s="147">
        <v>0</v>
      </c>
      <c r="F55" s="147">
        <v>0</v>
      </c>
      <c r="G55" s="147">
        <f t="shared" si="13"/>
        <v>0</v>
      </c>
    </row>
    <row r="56" spans="1:7" x14ac:dyDescent="0.25">
      <c r="A56" s="58" t="s">
        <v>351</v>
      </c>
      <c r="B56" s="147">
        <v>0</v>
      </c>
      <c r="C56" s="147">
        <v>0</v>
      </c>
      <c r="D56" s="147">
        <f t="shared" si="8"/>
        <v>0</v>
      </c>
      <c r="E56" s="147">
        <v>0</v>
      </c>
      <c r="F56" s="147">
        <v>0</v>
      </c>
      <c r="G56" s="147">
        <f t="shared" si="13"/>
        <v>0</v>
      </c>
    </row>
    <row r="57" spans="1:7" x14ac:dyDescent="0.25">
      <c r="A57" s="58" t="s">
        <v>352</v>
      </c>
      <c r="B57" s="147">
        <v>0</v>
      </c>
      <c r="C57" s="147">
        <v>0</v>
      </c>
      <c r="D57" s="147">
        <f t="shared" si="8"/>
        <v>0</v>
      </c>
      <c r="E57" s="147">
        <v>0</v>
      </c>
      <c r="F57" s="147">
        <v>0</v>
      </c>
      <c r="G57" s="147">
        <f t="shared" si="13"/>
        <v>0</v>
      </c>
    </row>
    <row r="58" spans="1:7" x14ac:dyDescent="0.25">
      <c r="A58" s="57" t="s">
        <v>353</v>
      </c>
      <c r="B58" s="147">
        <f>SUM(B59:B61)</f>
        <v>0</v>
      </c>
      <c r="C58" s="147">
        <f t="shared" ref="C58:G58" si="14">SUM(C59:C61)</f>
        <v>0</v>
      </c>
      <c r="D58" s="147">
        <f t="shared" si="14"/>
        <v>0</v>
      </c>
      <c r="E58" s="147">
        <f t="shared" si="14"/>
        <v>0</v>
      </c>
      <c r="F58" s="147">
        <f t="shared" si="14"/>
        <v>0</v>
      </c>
      <c r="G58" s="147">
        <f t="shared" si="14"/>
        <v>0</v>
      </c>
    </row>
    <row r="59" spans="1:7" x14ac:dyDescent="0.25">
      <c r="A59" s="58" t="s">
        <v>354</v>
      </c>
      <c r="B59" s="147">
        <v>0</v>
      </c>
      <c r="C59" s="147">
        <v>0</v>
      </c>
      <c r="D59" s="147">
        <f t="shared" si="8"/>
        <v>0</v>
      </c>
      <c r="E59" s="147">
        <v>0</v>
      </c>
      <c r="F59" s="147">
        <v>0</v>
      </c>
      <c r="G59" s="147">
        <f t="shared" ref="G59:G61" si="15">D59-E59</f>
        <v>0</v>
      </c>
    </row>
    <row r="60" spans="1:7" x14ac:dyDescent="0.25">
      <c r="A60" s="58" t="s">
        <v>355</v>
      </c>
      <c r="B60" s="147">
        <v>0</v>
      </c>
      <c r="C60" s="147">
        <v>0</v>
      </c>
      <c r="D60" s="147">
        <f t="shared" si="8"/>
        <v>0</v>
      </c>
      <c r="E60" s="147">
        <v>0</v>
      </c>
      <c r="F60" s="147">
        <v>0</v>
      </c>
      <c r="G60" s="147">
        <f t="shared" si="15"/>
        <v>0</v>
      </c>
    </row>
    <row r="61" spans="1:7" x14ac:dyDescent="0.25">
      <c r="A61" s="58" t="s">
        <v>356</v>
      </c>
      <c r="B61" s="147">
        <v>0</v>
      </c>
      <c r="C61" s="147">
        <v>0</v>
      </c>
      <c r="D61" s="147">
        <f t="shared" si="8"/>
        <v>0</v>
      </c>
      <c r="E61" s="147">
        <v>0</v>
      </c>
      <c r="F61" s="147">
        <v>0</v>
      </c>
      <c r="G61" s="147">
        <f t="shared" si="15"/>
        <v>0</v>
      </c>
    </row>
    <row r="62" spans="1:7" x14ac:dyDescent="0.25">
      <c r="A62" s="57" t="s">
        <v>357</v>
      </c>
      <c r="B62" s="147">
        <f>SUM(B63:B67,B69:B70)</f>
        <v>0</v>
      </c>
      <c r="C62" s="147">
        <f t="shared" ref="C62:G62" si="16">SUM(C63:C67,C69:C70)</f>
        <v>0</v>
      </c>
      <c r="D62" s="147">
        <f t="shared" si="16"/>
        <v>0</v>
      </c>
      <c r="E62" s="147">
        <f t="shared" si="16"/>
        <v>0</v>
      </c>
      <c r="F62" s="147">
        <f t="shared" si="16"/>
        <v>0</v>
      </c>
      <c r="G62" s="147">
        <f t="shared" si="16"/>
        <v>0</v>
      </c>
    </row>
    <row r="63" spans="1:7" x14ac:dyDescent="0.25">
      <c r="A63" s="58" t="s">
        <v>358</v>
      </c>
      <c r="B63" s="147">
        <v>0</v>
      </c>
      <c r="C63" s="147">
        <v>0</v>
      </c>
      <c r="D63" s="147">
        <f t="shared" si="8"/>
        <v>0</v>
      </c>
      <c r="E63" s="147">
        <v>0</v>
      </c>
      <c r="F63" s="147">
        <v>0</v>
      </c>
      <c r="G63" s="147">
        <f t="shared" ref="G63:G70" si="17">D63-E63</f>
        <v>0</v>
      </c>
    </row>
    <row r="64" spans="1:7" x14ac:dyDescent="0.25">
      <c r="A64" s="58" t="s">
        <v>359</v>
      </c>
      <c r="B64" s="147">
        <v>0</v>
      </c>
      <c r="C64" s="147">
        <v>0</v>
      </c>
      <c r="D64" s="147">
        <f t="shared" si="8"/>
        <v>0</v>
      </c>
      <c r="E64" s="147">
        <v>0</v>
      </c>
      <c r="F64" s="147">
        <v>0</v>
      </c>
      <c r="G64" s="147">
        <f t="shared" si="17"/>
        <v>0</v>
      </c>
    </row>
    <row r="65" spans="1:7" x14ac:dyDescent="0.25">
      <c r="A65" s="58" t="s">
        <v>360</v>
      </c>
      <c r="B65" s="147">
        <v>0</v>
      </c>
      <c r="C65" s="147">
        <v>0</v>
      </c>
      <c r="D65" s="147">
        <f t="shared" si="8"/>
        <v>0</v>
      </c>
      <c r="E65" s="147">
        <v>0</v>
      </c>
      <c r="F65" s="147">
        <v>0</v>
      </c>
      <c r="G65" s="147">
        <f t="shared" si="17"/>
        <v>0</v>
      </c>
    </row>
    <row r="66" spans="1:7" x14ac:dyDescent="0.25">
      <c r="A66" s="58" t="s">
        <v>361</v>
      </c>
      <c r="B66" s="147">
        <v>0</v>
      </c>
      <c r="C66" s="147">
        <v>0</v>
      </c>
      <c r="D66" s="147">
        <f t="shared" si="8"/>
        <v>0</v>
      </c>
      <c r="E66" s="147">
        <v>0</v>
      </c>
      <c r="F66" s="147">
        <v>0</v>
      </c>
      <c r="G66" s="147">
        <f t="shared" si="17"/>
        <v>0</v>
      </c>
    </row>
    <row r="67" spans="1:7" x14ac:dyDescent="0.25">
      <c r="A67" s="58" t="s">
        <v>362</v>
      </c>
      <c r="B67" s="147">
        <v>0</v>
      </c>
      <c r="C67" s="147">
        <v>0</v>
      </c>
      <c r="D67" s="147">
        <f t="shared" si="8"/>
        <v>0</v>
      </c>
      <c r="E67" s="147">
        <v>0</v>
      </c>
      <c r="F67" s="147">
        <v>0</v>
      </c>
      <c r="G67" s="147">
        <f t="shared" si="17"/>
        <v>0</v>
      </c>
    </row>
    <row r="68" spans="1:7" x14ac:dyDescent="0.25">
      <c r="A68" s="58" t="s">
        <v>363</v>
      </c>
      <c r="B68" s="147">
        <v>0</v>
      </c>
      <c r="C68" s="147">
        <v>0</v>
      </c>
      <c r="D68" s="147">
        <f t="shared" si="8"/>
        <v>0</v>
      </c>
      <c r="E68" s="147">
        <v>0</v>
      </c>
      <c r="F68" s="147">
        <v>0</v>
      </c>
      <c r="G68" s="147">
        <f t="shared" si="17"/>
        <v>0</v>
      </c>
    </row>
    <row r="69" spans="1:7" x14ac:dyDescent="0.25">
      <c r="A69" s="58" t="s">
        <v>364</v>
      </c>
      <c r="B69" s="147">
        <v>0</v>
      </c>
      <c r="C69" s="147">
        <v>0</v>
      </c>
      <c r="D69" s="147">
        <f t="shared" si="8"/>
        <v>0</v>
      </c>
      <c r="E69" s="147">
        <v>0</v>
      </c>
      <c r="F69" s="147">
        <v>0</v>
      </c>
      <c r="G69" s="147">
        <f t="shared" si="17"/>
        <v>0</v>
      </c>
    </row>
    <row r="70" spans="1:7" x14ac:dyDescent="0.25">
      <c r="A70" s="58" t="s">
        <v>365</v>
      </c>
      <c r="B70" s="147">
        <v>0</v>
      </c>
      <c r="C70" s="147">
        <v>0</v>
      </c>
      <c r="D70" s="147">
        <f t="shared" si="8"/>
        <v>0</v>
      </c>
      <c r="E70" s="147">
        <v>0</v>
      </c>
      <c r="F70" s="147">
        <v>0</v>
      </c>
      <c r="G70" s="147">
        <f t="shared" si="17"/>
        <v>0</v>
      </c>
    </row>
    <row r="71" spans="1:7" x14ac:dyDescent="0.25">
      <c r="A71" s="57" t="s">
        <v>366</v>
      </c>
      <c r="B71" s="147">
        <f>SUM(B72:B74)</f>
        <v>0</v>
      </c>
      <c r="C71" s="147">
        <f t="shared" ref="C71:G71" si="18">SUM(C72:C74)</f>
        <v>0</v>
      </c>
      <c r="D71" s="147">
        <f t="shared" si="18"/>
        <v>0</v>
      </c>
      <c r="E71" s="147">
        <f t="shared" si="18"/>
        <v>0</v>
      </c>
      <c r="F71" s="147">
        <f t="shared" si="18"/>
        <v>0</v>
      </c>
      <c r="G71" s="147">
        <f t="shared" si="18"/>
        <v>0</v>
      </c>
    </row>
    <row r="72" spans="1:7" x14ac:dyDescent="0.25">
      <c r="A72" s="58" t="s">
        <v>367</v>
      </c>
      <c r="B72" s="147">
        <v>0</v>
      </c>
      <c r="C72" s="147">
        <v>0</v>
      </c>
      <c r="D72" s="147">
        <f t="shared" si="8"/>
        <v>0</v>
      </c>
      <c r="E72" s="147">
        <v>0</v>
      </c>
      <c r="F72" s="147">
        <v>0</v>
      </c>
      <c r="G72" s="147">
        <f t="shared" ref="G72:G74" si="19">D72-E72</f>
        <v>0</v>
      </c>
    </row>
    <row r="73" spans="1:7" x14ac:dyDescent="0.25">
      <c r="A73" s="58" t="s">
        <v>368</v>
      </c>
      <c r="B73" s="147">
        <v>0</v>
      </c>
      <c r="C73" s="147">
        <v>0</v>
      </c>
      <c r="D73" s="147">
        <f t="shared" si="8"/>
        <v>0</v>
      </c>
      <c r="E73" s="147">
        <v>0</v>
      </c>
      <c r="F73" s="147">
        <v>0</v>
      </c>
      <c r="G73" s="147">
        <f t="shared" si="19"/>
        <v>0</v>
      </c>
    </row>
    <row r="74" spans="1:7" x14ac:dyDescent="0.25">
      <c r="A74" s="58" t="s">
        <v>369</v>
      </c>
      <c r="B74" s="147">
        <v>0</v>
      </c>
      <c r="C74" s="147">
        <v>0</v>
      </c>
      <c r="D74" s="147">
        <f t="shared" si="8"/>
        <v>0</v>
      </c>
      <c r="E74" s="147">
        <v>0</v>
      </c>
      <c r="F74" s="147">
        <v>0</v>
      </c>
      <c r="G74" s="147">
        <f t="shared" si="19"/>
        <v>0</v>
      </c>
    </row>
    <row r="75" spans="1:7" x14ac:dyDescent="0.25">
      <c r="A75" s="57" t="s">
        <v>370</v>
      </c>
      <c r="B75" s="147">
        <f>SUM(B76:B82)</f>
        <v>0</v>
      </c>
      <c r="C75" s="147">
        <f t="shared" ref="C75:G75" si="20">SUM(C76:C82)</f>
        <v>0</v>
      </c>
      <c r="D75" s="147">
        <f t="shared" si="20"/>
        <v>0</v>
      </c>
      <c r="E75" s="147">
        <f t="shared" si="20"/>
        <v>0</v>
      </c>
      <c r="F75" s="147">
        <f t="shared" si="20"/>
        <v>0</v>
      </c>
      <c r="G75" s="147">
        <f t="shared" si="20"/>
        <v>0</v>
      </c>
    </row>
    <row r="76" spans="1:7" x14ac:dyDescent="0.25">
      <c r="A76" s="58" t="s">
        <v>371</v>
      </c>
      <c r="B76" s="147">
        <v>0</v>
      </c>
      <c r="C76" s="147">
        <v>0</v>
      </c>
      <c r="D76" s="147">
        <f t="shared" si="8"/>
        <v>0</v>
      </c>
      <c r="E76" s="147">
        <v>0</v>
      </c>
      <c r="F76" s="147">
        <v>0</v>
      </c>
      <c r="G76" s="147">
        <f t="shared" ref="G76:G82" si="21">D76-E76</f>
        <v>0</v>
      </c>
    </row>
    <row r="77" spans="1:7" x14ac:dyDescent="0.25">
      <c r="A77" s="58" t="s">
        <v>372</v>
      </c>
      <c r="B77" s="147">
        <v>0</v>
      </c>
      <c r="C77" s="147">
        <v>0</v>
      </c>
      <c r="D77" s="147">
        <f t="shared" si="8"/>
        <v>0</v>
      </c>
      <c r="E77" s="147">
        <v>0</v>
      </c>
      <c r="F77" s="147">
        <v>0</v>
      </c>
      <c r="G77" s="147">
        <f t="shared" si="21"/>
        <v>0</v>
      </c>
    </row>
    <row r="78" spans="1:7" x14ac:dyDescent="0.25">
      <c r="A78" s="58" t="s">
        <v>373</v>
      </c>
      <c r="B78" s="147">
        <v>0</v>
      </c>
      <c r="C78" s="147">
        <v>0</v>
      </c>
      <c r="D78" s="147">
        <f t="shared" si="8"/>
        <v>0</v>
      </c>
      <c r="E78" s="147">
        <v>0</v>
      </c>
      <c r="F78" s="147">
        <v>0</v>
      </c>
      <c r="G78" s="147">
        <f t="shared" si="21"/>
        <v>0</v>
      </c>
    </row>
    <row r="79" spans="1:7" x14ac:dyDescent="0.25">
      <c r="A79" s="58" t="s">
        <v>374</v>
      </c>
      <c r="B79" s="147">
        <v>0</v>
      </c>
      <c r="C79" s="147">
        <v>0</v>
      </c>
      <c r="D79" s="147">
        <f t="shared" si="8"/>
        <v>0</v>
      </c>
      <c r="E79" s="147">
        <v>0</v>
      </c>
      <c r="F79" s="147">
        <v>0</v>
      </c>
      <c r="G79" s="147">
        <f t="shared" si="21"/>
        <v>0</v>
      </c>
    </row>
    <row r="80" spans="1:7" x14ac:dyDescent="0.25">
      <c r="A80" s="58" t="s">
        <v>375</v>
      </c>
      <c r="B80" s="147">
        <v>0</v>
      </c>
      <c r="C80" s="147">
        <v>0</v>
      </c>
      <c r="D80" s="147">
        <f t="shared" si="8"/>
        <v>0</v>
      </c>
      <c r="E80" s="147">
        <v>0</v>
      </c>
      <c r="F80" s="147">
        <v>0</v>
      </c>
      <c r="G80" s="147">
        <f t="shared" si="21"/>
        <v>0</v>
      </c>
    </row>
    <row r="81" spans="1:7" x14ac:dyDescent="0.25">
      <c r="A81" s="58" t="s">
        <v>376</v>
      </c>
      <c r="B81" s="147">
        <v>0</v>
      </c>
      <c r="C81" s="147">
        <v>0</v>
      </c>
      <c r="D81" s="147">
        <f t="shared" si="8"/>
        <v>0</v>
      </c>
      <c r="E81" s="147">
        <v>0</v>
      </c>
      <c r="F81" s="147">
        <v>0</v>
      </c>
      <c r="G81" s="147">
        <f t="shared" si="21"/>
        <v>0</v>
      </c>
    </row>
    <row r="82" spans="1:7" x14ac:dyDescent="0.25">
      <c r="A82" s="58" t="s">
        <v>377</v>
      </c>
      <c r="B82" s="147">
        <v>0</v>
      </c>
      <c r="C82" s="147">
        <v>0</v>
      </c>
      <c r="D82" s="147">
        <f t="shared" si="8"/>
        <v>0</v>
      </c>
      <c r="E82" s="147">
        <v>0</v>
      </c>
      <c r="F82" s="147">
        <v>0</v>
      </c>
      <c r="G82" s="147">
        <f t="shared" si="21"/>
        <v>0</v>
      </c>
    </row>
    <row r="83" spans="1:7" x14ac:dyDescent="0.25">
      <c r="A83" s="59"/>
      <c r="B83" s="149"/>
      <c r="C83" s="149"/>
      <c r="D83" s="149"/>
      <c r="E83" s="149"/>
      <c r="F83" s="149"/>
      <c r="G83" s="149"/>
    </row>
    <row r="84" spans="1:7" x14ac:dyDescent="0.25">
      <c r="A84" s="21" t="s">
        <v>378</v>
      </c>
      <c r="B84" s="146">
        <f>B85+B93+B103+B113+B123+B133+B137+B146+B150</f>
        <v>0</v>
      </c>
      <c r="C84" s="146">
        <f t="shared" ref="C84:G84" si="22">C85+C93+C103+C113+C123+C133+C137+C146+C150</f>
        <v>0</v>
      </c>
      <c r="D84" s="146">
        <f t="shared" si="22"/>
        <v>0</v>
      </c>
      <c r="E84" s="146">
        <f t="shared" si="22"/>
        <v>0</v>
      </c>
      <c r="F84" s="146">
        <f t="shared" si="22"/>
        <v>0</v>
      </c>
      <c r="G84" s="146">
        <f t="shared" si="22"/>
        <v>0</v>
      </c>
    </row>
    <row r="85" spans="1:7" x14ac:dyDescent="0.25">
      <c r="A85" s="57" t="s">
        <v>305</v>
      </c>
      <c r="B85" s="147">
        <f>SUM(B86:B92)</f>
        <v>0</v>
      </c>
      <c r="C85" s="147">
        <f t="shared" ref="C85:G85" si="23">SUM(C86:C92)</f>
        <v>0</v>
      </c>
      <c r="D85" s="147">
        <f t="shared" si="23"/>
        <v>0</v>
      </c>
      <c r="E85" s="147">
        <f t="shared" si="23"/>
        <v>0</v>
      </c>
      <c r="F85" s="147">
        <f t="shared" si="23"/>
        <v>0</v>
      </c>
      <c r="G85" s="147">
        <f t="shared" si="23"/>
        <v>0</v>
      </c>
    </row>
    <row r="86" spans="1:7" x14ac:dyDescent="0.25">
      <c r="A86" s="58" t="s">
        <v>306</v>
      </c>
      <c r="B86" s="147">
        <v>0</v>
      </c>
      <c r="C86" s="147">
        <v>0</v>
      </c>
      <c r="D86" s="147">
        <f t="shared" ref="D86:D92" si="24">B86+C86</f>
        <v>0</v>
      </c>
      <c r="E86" s="147">
        <v>0</v>
      </c>
      <c r="F86" s="147">
        <v>0</v>
      </c>
      <c r="G86" s="147">
        <f t="shared" ref="G86:G92" si="25">D86-E86</f>
        <v>0</v>
      </c>
    </row>
    <row r="87" spans="1:7" x14ac:dyDescent="0.25">
      <c r="A87" s="58" t="s">
        <v>307</v>
      </c>
      <c r="B87" s="147">
        <v>0</v>
      </c>
      <c r="C87" s="147">
        <v>0</v>
      </c>
      <c r="D87" s="147">
        <f t="shared" si="24"/>
        <v>0</v>
      </c>
      <c r="E87" s="147">
        <v>0</v>
      </c>
      <c r="F87" s="147">
        <v>0</v>
      </c>
      <c r="G87" s="147">
        <f t="shared" si="25"/>
        <v>0</v>
      </c>
    </row>
    <row r="88" spans="1:7" x14ac:dyDescent="0.25">
      <c r="A88" s="58" t="s">
        <v>308</v>
      </c>
      <c r="B88" s="147">
        <v>0</v>
      </c>
      <c r="C88" s="147">
        <v>0</v>
      </c>
      <c r="D88" s="147">
        <f t="shared" si="24"/>
        <v>0</v>
      </c>
      <c r="E88" s="147">
        <v>0</v>
      </c>
      <c r="F88" s="147">
        <v>0</v>
      </c>
      <c r="G88" s="147">
        <f t="shared" si="25"/>
        <v>0</v>
      </c>
    </row>
    <row r="89" spans="1:7" x14ac:dyDescent="0.25">
      <c r="A89" s="58" t="s">
        <v>309</v>
      </c>
      <c r="B89" s="147">
        <v>0</v>
      </c>
      <c r="C89" s="147">
        <v>0</v>
      </c>
      <c r="D89" s="147">
        <f t="shared" si="24"/>
        <v>0</v>
      </c>
      <c r="E89" s="147">
        <v>0</v>
      </c>
      <c r="F89" s="147">
        <v>0</v>
      </c>
      <c r="G89" s="147">
        <f t="shared" si="25"/>
        <v>0</v>
      </c>
    </row>
    <row r="90" spans="1:7" x14ac:dyDescent="0.25">
      <c r="A90" s="58" t="s">
        <v>310</v>
      </c>
      <c r="B90" s="147">
        <v>0</v>
      </c>
      <c r="C90" s="147">
        <v>0</v>
      </c>
      <c r="D90" s="147">
        <f t="shared" si="24"/>
        <v>0</v>
      </c>
      <c r="E90" s="147">
        <v>0</v>
      </c>
      <c r="F90" s="147">
        <v>0</v>
      </c>
      <c r="G90" s="147">
        <f t="shared" si="25"/>
        <v>0</v>
      </c>
    </row>
    <row r="91" spans="1:7" x14ac:dyDescent="0.25">
      <c r="A91" s="58" t="s">
        <v>311</v>
      </c>
      <c r="B91" s="147">
        <v>0</v>
      </c>
      <c r="C91" s="147">
        <v>0</v>
      </c>
      <c r="D91" s="147">
        <f t="shared" si="24"/>
        <v>0</v>
      </c>
      <c r="E91" s="147">
        <v>0</v>
      </c>
      <c r="F91" s="147">
        <v>0</v>
      </c>
      <c r="G91" s="147">
        <f t="shared" si="25"/>
        <v>0</v>
      </c>
    </row>
    <row r="92" spans="1:7" x14ac:dyDescent="0.25">
      <c r="A92" s="58" t="s">
        <v>312</v>
      </c>
      <c r="B92" s="147">
        <v>0</v>
      </c>
      <c r="C92" s="147">
        <v>0</v>
      </c>
      <c r="D92" s="147">
        <f t="shared" si="24"/>
        <v>0</v>
      </c>
      <c r="E92" s="147">
        <v>0</v>
      </c>
      <c r="F92" s="147">
        <v>0</v>
      </c>
      <c r="G92" s="147">
        <f t="shared" si="25"/>
        <v>0</v>
      </c>
    </row>
    <row r="93" spans="1:7" x14ac:dyDescent="0.25">
      <c r="A93" s="57" t="s">
        <v>313</v>
      </c>
      <c r="B93" s="147">
        <f>SUM(B94:B102)</f>
        <v>0</v>
      </c>
      <c r="C93" s="147">
        <f t="shared" ref="C93:G93" si="26">SUM(C94:C102)</f>
        <v>0</v>
      </c>
      <c r="D93" s="147">
        <f t="shared" si="26"/>
        <v>0</v>
      </c>
      <c r="E93" s="147">
        <f t="shared" si="26"/>
        <v>0</v>
      </c>
      <c r="F93" s="147">
        <f t="shared" si="26"/>
        <v>0</v>
      </c>
      <c r="G93" s="147">
        <f t="shared" si="26"/>
        <v>0</v>
      </c>
    </row>
    <row r="94" spans="1:7" x14ac:dyDescent="0.25">
      <c r="A94" s="58" t="s">
        <v>314</v>
      </c>
      <c r="B94" s="147">
        <v>0</v>
      </c>
      <c r="C94" s="147">
        <v>0</v>
      </c>
      <c r="D94" s="147">
        <f t="shared" ref="D94:D102" si="27">B94+C94</f>
        <v>0</v>
      </c>
      <c r="E94" s="147">
        <v>0</v>
      </c>
      <c r="F94" s="147">
        <v>0</v>
      </c>
      <c r="G94" s="147">
        <f t="shared" ref="G94:G102" si="28">D94-E94</f>
        <v>0</v>
      </c>
    </row>
    <row r="95" spans="1:7" x14ac:dyDescent="0.25">
      <c r="A95" s="58" t="s">
        <v>315</v>
      </c>
      <c r="B95" s="147">
        <v>0</v>
      </c>
      <c r="C95" s="147">
        <v>0</v>
      </c>
      <c r="D95" s="147">
        <f t="shared" si="27"/>
        <v>0</v>
      </c>
      <c r="E95" s="147">
        <v>0</v>
      </c>
      <c r="F95" s="147">
        <v>0</v>
      </c>
      <c r="G95" s="147">
        <f t="shared" si="28"/>
        <v>0</v>
      </c>
    </row>
    <row r="96" spans="1:7" x14ac:dyDescent="0.25">
      <c r="A96" s="58" t="s">
        <v>316</v>
      </c>
      <c r="B96" s="147">
        <v>0</v>
      </c>
      <c r="C96" s="147">
        <v>0</v>
      </c>
      <c r="D96" s="147">
        <f t="shared" si="27"/>
        <v>0</v>
      </c>
      <c r="E96" s="147">
        <v>0</v>
      </c>
      <c r="F96" s="147">
        <v>0</v>
      </c>
      <c r="G96" s="147">
        <f t="shared" si="28"/>
        <v>0</v>
      </c>
    </row>
    <row r="97" spans="1:7" x14ac:dyDescent="0.25">
      <c r="A97" s="58" t="s">
        <v>317</v>
      </c>
      <c r="B97" s="147">
        <v>0</v>
      </c>
      <c r="C97" s="147">
        <v>0</v>
      </c>
      <c r="D97" s="147">
        <f t="shared" si="27"/>
        <v>0</v>
      </c>
      <c r="E97" s="147">
        <v>0</v>
      </c>
      <c r="F97" s="147">
        <v>0</v>
      </c>
      <c r="G97" s="147">
        <f t="shared" si="28"/>
        <v>0</v>
      </c>
    </row>
    <row r="98" spans="1:7" x14ac:dyDescent="0.25">
      <c r="A98" s="60" t="s">
        <v>318</v>
      </c>
      <c r="B98" s="147">
        <v>0</v>
      </c>
      <c r="C98" s="147">
        <v>0</v>
      </c>
      <c r="D98" s="147">
        <f t="shared" si="27"/>
        <v>0</v>
      </c>
      <c r="E98" s="147">
        <v>0</v>
      </c>
      <c r="F98" s="147">
        <v>0</v>
      </c>
      <c r="G98" s="147">
        <f t="shared" si="28"/>
        <v>0</v>
      </c>
    </row>
    <row r="99" spans="1:7" x14ac:dyDescent="0.25">
      <c r="A99" s="58" t="s">
        <v>319</v>
      </c>
      <c r="B99" s="147">
        <v>0</v>
      </c>
      <c r="C99" s="147">
        <v>0</v>
      </c>
      <c r="D99" s="147">
        <f t="shared" si="27"/>
        <v>0</v>
      </c>
      <c r="E99" s="147">
        <v>0</v>
      </c>
      <c r="F99" s="147">
        <v>0</v>
      </c>
      <c r="G99" s="147">
        <f t="shared" si="28"/>
        <v>0</v>
      </c>
    </row>
    <row r="100" spans="1:7" x14ac:dyDescent="0.25">
      <c r="A100" s="58" t="s">
        <v>320</v>
      </c>
      <c r="B100" s="147">
        <v>0</v>
      </c>
      <c r="C100" s="147">
        <v>0</v>
      </c>
      <c r="D100" s="147">
        <f t="shared" si="27"/>
        <v>0</v>
      </c>
      <c r="E100" s="147">
        <v>0</v>
      </c>
      <c r="F100" s="147">
        <v>0</v>
      </c>
      <c r="G100" s="147">
        <f t="shared" si="28"/>
        <v>0</v>
      </c>
    </row>
    <row r="101" spans="1:7" x14ac:dyDescent="0.25">
      <c r="A101" s="58" t="s">
        <v>321</v>
      </c>
      <c r="B101" s="147">
        <v>0</v>
      </c>
      <c r="C101" s="147">
        <v>0</v>
      </c>
      <c r="D101" s="147">
        <f t="shared" si="27"/>
        <v>0</v>
      </c>
      <c r="E101" s="147">
        <v>0</v>
      </c>
      <c r="F101" s="147">
        <v>0</v>
      </c>
      <c r="G101" s="147">
        <f t="shared" si="28"/>
        <v>0</v>
      </c>
    </row>
    <row r="102" spans="1:7" x14ac:dyDescent="0.25">
      <c r="A102" s="58" t="s">
        <v>322</v>
      </c>
      <c r="B102" s="147">
        <v>0</v>
      </c>
      <c r="C102" s="147">
        <v>0</v>
      </c>
      <c r="D102" s="147">
        <f t="shared" si="27"/>
        <v>0</v>
      </c>
      <c r="E102" s="147">
        <v>0</v>
      </c>
      <c r="F102" s="147">
        <v>0</v>
      </c>
      <c r="G102" s="147">
        <f t="shared" si="28"/>
        <v>0</v>
      </c>
    </row>
    <row r="103" spans="1:7" x14ac:dyDescent="0.25">
      <c r="A103" s="57" t="s">
        <v>323</v>
      </c>
      <c r="B103" s="147">
        <f>SUM(B104:B112)</f>
        <v>0</v>
      </c>
      <c r="C103" s="147">
        <f t="shared" ref="C103:G103" si="29">SUM(C104:C112)</f>
        <v>0</v>
      </c>
      <c r="D103" s="147">
        <f t="shared" si="29"/>
        <v>0</v>
      </c>
      <c r="E103" s="147">
        <f t="shared" si="29"/>
        <v>0</v>
      </c>
      <c r="F103" s="147">
        <f t="shared" si="29"/>
        <v>0</v>
      </c>
      <c r="G103" s="147">
        <f t="shared" si="29"/>
        <v>0</v>
      </c>
    </row>
    <row r="104" spans="1:7" x14ac:dyDescent="0.25">
      <c r="A104" s="58" t="s">
        <v>324</v>
      </c>
      <c r="B104" s="147">
        <v>0</v>
      </c>
      <c r="C104" s="147">
        <v>0</v>
      </c>
      <c r="D104" s="147">
        <f t="shared" ref="D104:D112" si="30">B104+C104</f>
        <v>0</v>
      </c>
      <c r="E104" s="147">
        <v>0</v>
      </c>
      <c r="F104" s="147">
        <v>0</v>
      </c>
      <c r="G104" s="147">
        <f t="shared" ref="G104:G112" si="31">D104-E104</f>
        <v>0</v>
      </c>
    </row>
    <row r="105" spans="1:7" x14ac:dyDescent="0.25">
      <c r="A105" s="58" t="s">
        <v>325</v>
      </c>
      <c r="B105" s="147">
        <v>0</v>
      </c>
      <c r="C105" s="147">
        <v>0</v>
      </c>
      <c r="D105" s="147">
        <f t="shared" si="30"/>
        <v>0</v>
      </c>
      <c r="E105" s="147">
        <v>0</v>
      </c>
      <c r="F105" s="147">
        <v>0</v>
      </c>
      <c r="G105" s="147">
        <f t="shared" si="31"/>
        <v>0</v>
      </c>
    </row>
    <row r="106" spans="1:7" x14ac:dyDescent="0.25">
      <c r="A106" s="58" t="s">
        <v>326</v>
      </c>
      <c r="B106" s="147">
        <v>0</v>
      </c>
      <c r="C106" s="147">
        <v>0</v>
      </c>
      <c r="D106" s="147">
        <f t="shared" si="30"/>
        <v>0</v>
      </c>
      <c r="E106" s="147">
        <v>0</v>
      </c>
      <c r="F106" s="147">
        <v>0</v>
      </c>
      <c r="G106" s="147">
        <f t="shared" si="31"/>
        <v>0</v>
      </c>
    </row>
    <row r="107" spans="1:7" x14ac:dyDescent="0.25">
      <c r="A107" s="58" t="s">
        <v>327</v>
      </c>
      <c r="B107" s="147">
        <v>0</v>
      </c>
      <c r="C107" s="147">
        <v>0</v>
      </c>
      <c r="D107" s="147">
        <f t="shared" si="30"/>
        <v>0</v>
      </c>
      <c r="E107" s="147">
        <v>0</v>
      </c>
      <c r="F107" s="147">
        <v>0</v>
      </c>
      <c r="G107" s="147">
        <f t="shared" si="31"/>
        <v>0</v>
      </c>
    </row>
    <row r="108" spans="1:7" x14ac:dyDescent="0.25">
      <c r="A108" s="58" t="s">
        <v>328</v>
      </c>
      <c r="B108" s="147">
        <v>0</v>
      </c>
      <c r="C108" s="147">
        <v>0</v>
      </c>
      <c r="D108" s="147">
        <f t="shared" si="30"/>
        <v>0</v>
      </c>
      <c r="E108" s="147">
        <v>0</v>
      </c>
      <c r="F108" s="147">
        <v>0</v>
      </c>
      <c r="G108" s="147">
        <f t="shared" si="31"/>
        <v>0</v>
      </c>
    </row>
    <row r="109" spans="1:7" x14ac:dyDescent="0.25">
      <c r="A109" s="58" t="s">
        <v>329</v>
      </c>
      <c r="B109" s="147">
        <v>0</v>
      </c>
      <c r="C109" s="147">
        <v>0</v>
      </c>
      <c r="D109" s="147">
        <f t="shared" si="30"/>
        <v>0</v>
      </c>
      <c r="E109" s="147">
        <v>0</v>
      </c>
      <c r="F109" s="147">
        <v>0</v>
      </c>
      <c r="G109" s="147">
        <f t="shared" si="31"/>
        <v>0</v>
      </c>
    </row>
    <row r="110" spans="1:7" x14ac:dyDescent="0.25">
      <c r="A110" s="58" t="s">
        <v>330</v>
      </c>
      <c r="B110" s="147">
        <v>0</v>
      </c>
      <c r="C110" s="147">
        <v>0</v>
      </c>
      <c r="D110" s="147">
        <f t="shared" si="30"/>
        <v>0</v>
      </c>
      <c r="E110" s="147">
        <v>0</v>
      </c>
      <c r="F110" s="147">
        <v>0</v>
      </c>
      <c r="G110" s="147">
        <f t="shared" si="31"/>
        <v>0</v>
      </c>
    </row>
    <row r="111" spans="1:7" x14ac:dyDescent="0.25">
      <c r="A111" s="58" t="s">
        <v>331</v>
      </c>
      <c r="B111" s="147">
        <v>0</v>
      </c>
      <c r="C111" s="147">
        <v>0</v>
      </c>
      <c r="D111" s="147">
        <f t="shared" si="30"/>
        <v>0</v>
      </c>
      <c r="E111" s="147">
        <v>0</v>
      </c>
      <c r="F111" s="147">
        <v>0</v>
      </c>
      <c r="G111" s="147">
        <f t="shared" si="31"/>
        <v>0</v>
      </c>
    </row>
    <row r="112" spans="1:7" x14ac:dyDescent="0.25">
      <c r="A112" s="58" t="s">
        <v>332</v>
      </c>
      <c r="B112" s="147">
        <v>0</v>
      </c>
      <c r="C112" s="147">
        <v>0</v>
      </c>
      <c r="D112" s="147">
        <f t="shared" si="30"/>
        <v>0</v>
      </c>
      <c r="E112" s="147">
        <v>0</v>
      </c>
      <c r="F112" s="147">
        <v>0</v>
      </c>
      <c r="G112" s="147">
        <f t="shared" si="31"/>
        <v>0</v>
      </c>
    </row>
    <row r="113" spans="1:7" x14ac:dyDescent="0.25">
      <c r="A113" s="57" t="s">
        <v>333</v>
      </c>
      <c r="B113" s="147">
        <f>SUM(B114:B122)</f>
        <v>0</v>
      </c>
      <c r="C113" s="147">
        <f t="shared" ref="C113:G113" si="32">SUM(C114:C122)</f>
        <v>0</v>
      </c>
      <c r="D113" s="147">
        <f t="shared" si="32"/>
        <v>0</v>
      </c>
      <c r="E113" s="147">
        <f t="shared" si="32"/>
        <v>0</v>
      </c>
      <c r="F113" s="147">
        <f t="shared" si="32"/>
        <v>0</v>
      </c>
      <c r="G113" s="147">
        <f t="shared" si="32"/>
        <v>0</v>
      </c>
    </row>
    <row r="114" spans="1:7" x14ac:dyDescent="0.25">
      <c r="A114" s="58" t="s">
        <v>334</v>
      </c>
      <c r="B114" s="147">
        <v>0</v>
      </c>
      <c r="C114" s="147">
        <v>0</v>
      </c>
      <c r="D114" s="147">
        <f t="shared" ref="D114:D122" si="33">B114+C114</f>
        <v>0</v>
      </c>
      <c r="E114" s="147">
        <v>0</v>
      </c>
      <c r="F114" s="147">
        <v>0</v>
      </c>
      <c r="G114" s="147">
        <f t="shared" ref="G114:G122" si="34">D114-E114</f>
        <v>0</v>
      </c>
    </row>
    <row r="115" spans="1:7" x14ac:dyDescent="0.25">
      <c r="A115" s="58" t="s">
        <v>335</v>
      </c>
      <c r="B115" s="147">
        <v>0</v>
      </c>
      <c r="C115" s="147">
        <v>0</v>
      </c>
      <c r="D115" s="147">
        <f t="shared" si="33"/>
        <v>0</v>
      </c>
      <c r="E115" s="147">
        <v>0</v>
      </c>
      <c r="F115" s="147">
        <v>0</v>
      </c>
      <c r="G115" s="147">
        <f t="shared" si="34"/>
        <v>0</v>
      </c>
    </row>
    <row r="116" spans="1:7" x14ac:dyDescent="0.25">
      <c r="A116" s="58" t="s">
        <v>336</v>
      </c>
      <c r="B116" s="147">
        <v>0</v>
      </c>
      <c r="C116" s="147">
        <v>0</v>
      </c>
      <c r="D116" s="147">
        <f t="shared" si="33"/>
        <v>0</v>
      </c>
      <c r="E116" s="147">
        <v>0</v>
      </c>
      <c r="F116" s="147">
        <v>0</v>
      </c>
      <c r="G116" s="147">
        <f t="shared" si="34"/>
        <v>0</v>
      </c>
    </row>
    <row r="117" spans="1:7" x14ac:dyDescent="0.25">
      <c r="A117" s="58" t="s">
        <v>337</v>
      </c>
      <c r="B117" s="147">
        <v>0</v>
      </c>
      <c r="C117" s="147">
        <v>0</v>
      </c>
      <c r="D117" s="147">
        <f t="shared" si="33"/>
        <v>0</v>
      </c>
      <c r="E117" s="147">
        <v>0</v>
      </c>
      <c r="F117" s="147">
        <v>0</v>
      </c>
      <c r="G117" s="147">
        <f t="shared" si="34"/>
        <v>0</v>
      </c>
    </row>
    <row r="118" spans="1:7" x14ac:dyDescent="0.25">
      <c r="A118" s="58" t="s">
        <v>338</v>
      </c>
      <c r="B118" s="147">
        <v>0</v>
      </c>
      <c r="C118" s="147">
        <v>0</v>
      </c>
      <c r="D118" s="147">
        <f t="shared" si="33"/>
        <v>0</v>
      </c>
      <c r="E118" s="147">
        <v>0</v>
      </c>
      <c r="F118" s="147">
        <v>0</v>
      </c>
      <c r="G118" s="147">
        <f t="shared" si="34"/>
        <v>0</v>
      </c>
    </row>
    <row r="119" spans="1:7" x14ac:dyDescent="0.25">
      <c r="A119" s="58" t="s">
        <v>339</v>
      </c>
      <c r="B119" s="147">
        <v>0</v>
      </c>
      <c r="C119" s="147">
        <v>0</v>
      </c>
      <c r="D119" s="147">
        <f t="shared" si="33"/>
        <v>0</v>
      </c>
      <c r="E119" s="147">
        <v>0</v>
      </c>
      <c r="F119" s="147">
        <v>0</v>
      </c>
      <c r="G119" s="147">
        <f t="shared" si="34"/>
        <v>0</v>
      </c>
    </row>
    <row r="120" spans="1:7" x14ac:dyDescent="0.25">
      <c r="A120" s="58" t="s">
        <v>340</v>
      </c>
      <c r="B120" s="147">
        <v>0</v>
      </c>
      <c r="C120" s="147">
        <v>0</v>
      </c>
      <c r="D120" s="147">
        <f t="shared" si="33"/>
        <v>0</v>
      </c>
      <c r="E120" s="147">
        <v>0</v>
      </c>
      <c r="F120" s="147">
        <v>0</v>
      </c>
      <c r="G120" s="147">
        <f t="shared" si="34"/>
        <v>0</v>
      </c>
    </row>
    <row r="121" spans="1:7" x14ac:dyDescent="0.25">
      <c r="A121" s="58" t="s">
        <v>341</v>
      </c>
      <c r="B121" s="147">
        <v>0</v>
      </c>
      <c r="C121" s="147">
        <v>0</v>
      </c>
      <c r="D121" s="147">
        <f t="shared" si="33"/>
        <v>0</v>
      </c>
      <c r="E121" s="147">
        <v>0</v>
      </c>
      <c r="F121" s="147">
        <v>0</v>
      </c>
      <c r="G121" s="147">
        <f t="shared" si="34"/>
        <v>0</v>
      </c>
    </row>
    <row r="122" spans="1:7" x14ac:dyDescent="0.25">
      <c r="A122" s="58" t="s">
        <v>342</v>
      </c>
      <c r="B122" s="147">
        <v>0</v>
      </c>
      <c r="C122" s="147">
        <v>0</v>
      </c>
      <c r="D122" s="147">
        <f t="shared" si="33"/>
        <v>0</v>
      </c>
      <c r="E122" s="147">
        <v>0</v>
      </c>
      <c r="F122" s="147">
        <v>0</v>
      </c>
      <c r="G122" s="147">
        <f t="shared" si="34"/>
        <v>0</v>
      </c>
    </row>
    <row r="123" spans="1:7" x14ac:dyDescent="0.25">
      <c r="A123" s="57" t="s">
        <v>343</v>
      </c>
      <c r="B123" s="147">
        <f>SUM(B124:B132)</f>
        <v>0</v>
      </c>
      <c r="C123" s="147">
        <f t="shared" ref="C123:G123" si="35">SUM(C124:C132)</f>
        <v>0</v>
      </c>
      <c r="D123" s="147">
        <f t="shared" si="35"/>
        <v>0</v>
      </c>
      <c r="E123" s="147">
        <f t="shared" si="35"/>
        <v>0</v>
      </c>
      <c r="F123" s="147">
        <f t="shared" si="35"/>
        <v>0</v>
      </c>
      <c r="G123" s="147">
        <f t="shared" si="35"/>
        <v>0</v>
      </c>
    </row>
    <row r="124" spans="1:7" x14ac:dyDescent="0.25">
      <c r="A124" s="58" t="s">
        <v>344</v>
      </c>
      <c r="B124" s="147">
        <v>0</v>
      </c>
      <c r="C124" s="147">
        <v>0</v>
      </c>
      <c r="D124" s="147">
        <f t="shared" ref="D124:D132" si="36">B124+C124</f>
        <v>0</v>
      </c>
      <c r="E124" s="147">
        <v>0</v>
      </c>
      <c r="F124" s="147">
        <v>0</v>
      </c>
      <c r="G124" s="147">
        <f t="shared" ref="G124:G132" si="37">D124-E124</f>
        <v>0</v>
      </c>
    </row>
    <row r="125" spans="1:7" x14ac:dyDescent="0.25">
      <c r="A125" s="58" t="s">
        <v>345</v>
      </c>
      <c r="B125" s="147">
        <v>0</v>
      </c>
      <c r="C125" s="147">
        <v>0</v>
      </c>
      <c r="D125" s="147">
        <f t="shared" si="36"/>
        <v>0</v>
      </c>
      <c r="E125" s="147">
        <v>0</v>
      </c>
      <c r="F125" s="147">
        <v>0</v>
      </c>
      <c r="G125" s="147">
        <f t="shared" si="37"/>
        <v>0</v>
      </c>
    </row>
    <row r="126" spans="1:7" x14ac:dyDescent="0.25">
      <c r="A126" s="58" t="s">
        <v>346</v>
      </c>
      <c r="B126" s="147">
        <v>0</v>
      </c>
      <c r="C126" s="147">
        <v>0</v>
      </c>
      <c r="D126" s="147">
        <f t="shared" si="36"/>
        <v>0</v>
      </c>
      <c r="E126" s="147">
        <v>0</v>
      </c>
      <c r="F126" s="147">
        <v>0</v>
      </c>
      <c r="G126" s="147">
        <f t="shared" si="37"/>
        <v>0</v>
      </c>
    </row>
    <row r="127" spans="1:7" x14ac:dyDescent="0.25">
      <c r="A127" s="58" t="s">
        <v>347</v>
      </c>
      <c r="B127" s="147">
        <v>0</v>
      </c>
      <c r="C127" s="147">
        <v>0</v>
      </c>
      <c r="D127" s="147">
        <f t="shared" si="36"/>
        <v>0</v>
      </c>
      <c r="E127" s="147">
        <v>0</v>
      </c>
      <c r="F127" s="147">
        <v>0</v>
      </c>
      <c r="G127" s="147">
        <f t="shared" si="37"/>
        <v>0</v>
      </c>
    </row>
    <row r="128" spans="1:7" x14ac:dyDescent="0.25">
      <c r="A128" s="58" t="s">
        <v>348</v>
      </c>
      <c r="B128" s="147">
        <v>0</v>
      </c>
      <c r="C128" s="147">
        <v>0</v>
      </c>
      <c r="D128" s="147">
        <f t="shared" si="36"/>
        <v>0</v>
      </c>
      <c r="E128" s="147">
        <v>0</v>
      </c>
      <c r="F128" s="147">
        <v>0</v>
      </c>
      <c r="G128" s="147">
        <f t="shared" si="37"/>
        <v>0</v>
      </c>
    </row>
    <row r="129" spans="1:7" x14ac:dyDescent="0.25">
      <c r="A129" s="58" t="s">
        <v>349</v>
      </c>
      <c r="B129" s="147">
        <v>0</v>
      </c>
      <c r="C129" s="147">
        <v>0</v>
      </c>
      <c r="D129" s="147">
        <f t="shared" si="36"/>
        <v>0</v>
      </c>
      <c r="E129" s="147">
        <v>0</v>
      </c>
      <c r="F129" s="147">
        <v>0</v>
      </c>
      <c r="G129" s="147">
        <f t="shared" si="37"/>
        <v>0</v>
      </c>
    </row>
    <row r="130" spans="1:7" x14ac:dyDescent="0.25">
      <c r="A130" s="58" t="s">
        <v>350</v>
      </c>
      <c r="B130" s="147">
        <v>0</v>
      </c>
      <c r="C130" s="147">
        <v>0</v>
      </c>
      <c r="D130" s="147">
        <f t="shared" si="36"/>
        <v>0</v>
      </c>
      <c r="E130" s="147">
        <v>0</v>
      </c>
      <c r="F130" s="147">
        <v>0</v>
      </c>
      <c r="G130" s="147">
        <f t="shared" si="37"/>
        <v>0</v>
      </c>
    </row>
    <row r="131" spans="1:7" x14ac:dyDescent="0.25">
      <c r="A131" s="58" t="s">
        <v>351</v>
      </c>
      <c r="B131" s="147">
        <v>0</v>
      </c>
      <c r="C131" s="147">
        <v>0</v>
      </c>
      <c r="D131" s="147">
        <f t="shared" si="36"/>
        <v>0</v>
      </c>
      <c r="E131" s="147">
        <v>0</v>
      </c>
      <c r="F131" s="147">
        <v>0</v>
      </c>
      <c r="G131" s="147">
        <f t="shared" si="37"/>
        <v>0</v>
      </c>
    </row>
    <row r="132" spans="1:7" x14ac:dyDescent="0.25">
      <c r="A132" s="58" t="s">
        <v>352</v>
      </c>
      <c r="B132" s="147">
        <v>0</v>
      </c>
      <c r="C132" s="147">
        <v>0</v>
      </c>
      <c r="D132" s="147">
        <f t="shared" si="36"/>
        <v>0</v>
      </c>
      <c r="E132" s="147">
        <v>0</v>
      </c>
      <c r="F132" s="147">
        <v>0</v>
      </c>
      <c r="G132" s="147">
        <f t="shared" si="37"/>
        <v>0</v>
      </c>
    </row>
    <row r="133" spans="1:7" x14ac:dyDescent="0.25">
      <c r="A133" s="57" t="s">
        <v>353</v>
      </c>
      <c r="B133" s="147">
        <f>SUM(B134:B136)</f>
        <v>0</v>
      </c>
      <c r="C133" s="147">
        <f t="shared" ref="C133:G133" si="38">SUM(C134:C136)</f>
        <v>0</v>
      </c>
      <c r="D133" s="147">
        <f t="shared" si="38"/>
        <v>0</v>
      </c>
      <c r="E133" s="147">
        <f t="shared" si="38"/>
        <v>0</v>
      </c>
      <c r="F133" s="147">
        <f t="shared" si="38"/>
        <v>0</v>
      </c>
      <c r="G133" s="147">
        <f t="shared" si="38"/>
        <v>0</v>
      </c>
    </row>
    <row r="134" spans="1:7" x14ac:dyDescent="0.25">
      <c r="A134" s="58" t="s">
        <v>354</v>
      </c>
      <c r="B134" s="147">
        <v>0</v>
      </c>
      <c r="C134" s="147">
        <v>0</v>
      </c>
      <c r="D134" s="147">
        <f t="shared" ref="D134:D157" si="39">B134+C134</f>
        <v>0</v>
      </c>
      <c r="E134" s="147">
        <v>0</v>
      </c>
      <c r="F134" s="147">
        <v>0</v>
      </c>
      <c r="G134" s="147">
        <f t="shared" ref="G134:G136" si="40">D134-E134</f>
        <v>0</v>
      </c>
    </row>
    <row r="135" spans="1:7" x14ac:dyDescent="0.25">
      <c r="A135" s="58" t="s">
        <v>355</v>
      </c>
      <c r="B135" s="147">
        <v>0</v>
      </c>
      <c r="C135" s="147">
        <v>0</v>
      </c>
      <c r="D135" s="147">
        <f t="shared" si="39"/>
        <v>0</v>
      </c>
      <c r="E135" s="147">
        <v>0</v>
      </c>
      <c r="F135" s="147">
        <v>0</v>
      </c>
      <c r="G135" s="147">
        <f t="shared" si="40"/>
        <v>0</v>
      </c>
    </row>
    <row r="136" spans="1:7" x14ac:dyDescent="0.25">
      <c r="A136" s="58" t="s">
        <v>356</v>
      </c>
      <c r="B136" s="147">
        <v>0</v>
      </c>
      <c r="C136" s="147">
        <v>0</v>
      </c>
      <c r="D136" s="147">
        <f t="shared" si="39"/>
        <v>0</v>
      </c>
      <c r="E136" s="147">
        <v>0</v>
      </c>
      <c r="F136" s="147">
        <v>0</v>
      </c>
      <c r="G136" s="147">
        <f t="shared" si="40"/>
        <v>0</v>
      </c>
    </row>
    <row r="137" spans="1:7" x14ac:dyDescent="0.25">
      <c r="A137" s="57" t="s">
        <v>357</v>
      </c>
      <c r="B137" s="147">
        <f>SUM(B138:B142,B144:B145)</f>
        <v>0</v>
      </c>
      <c r="C137" s="147">
        <f t="shared" ref="C137:G137" si="41">SUM(C138:C142,C144:C145)</f>
        <v>0</v>
      </c>
      <c r="D137" s="147">
        <f t="shared" si="41"/>
        <v>0</v>
      </c>
      <c r="E137" s="147">
        <f t="shared" si="41"/>
        <v>0</v>
      </c>
      <c r="F137" s="147">
        <f t="shared" si="41"/>
        <v>0</v>
      </c>
      <c r="G137" s="147">
        <f t="shared" si="41"/>
        <v>0</v>
      </c>
    </row>
    <row r="138" spans="1:7" x14ac:dyDescent="0.25">
      <c r="A138" s="58" t="s">
        <v>358</v>
      </c>
      <c r="B138" s="147">
        <v>0</v>
      </c>
      <c r="C138" s="147">
        <v>0</v>
      </c>
      <c r="D138" s="147">
        <f t="shared" si="39"/>
        <v>0</v>
      </c>
      <c r="E138" s="147">
        <v>0</v>
      </c>
      <c r="F138" s="147">
        <v>0</v>
      </c>
      <c r="G138" s="147">
        <f t="shared" ref="G138:G145" si="42">D138-E138</f>
        <v>0</v>
      </c>
    </row>
    <row r="139" spans="1:7" x14ac:dyDescent="0.25">
      <c r="A139" s="58" t="s">
        <v>359</v>
      </c>
      <c r="B139" s="147">
        <v>0</v>
      </c>
      <c r="C139" s="147">
        <v>0</v>
      </c>
      <c r="D139" s="147">
        <f t="shared" si="39"/>
        <v>0</v>
      </c>
      <c r="E139" s="147">
        <v>0</v>
      </c>
      <c r="F139" s="147">
        <v>0</v>
      </c>
      <c r="G139" s="147">
        <f t="shared" si="42"/>
        <v>0</v>
      </c>
    </row>
    <row r="140" spans="1:7" x14ac:dyDescent="0.25">
      <c r="A140" s="58" t="s">
        <v>360</v>
      </c>
      <c r="B140" s="147">
        <v>0</v>
      </c>
      <c r="C140" s="147">
        <v>0</v>
      </c>
      <c r="D140" s="147">
        <f t="shared" si="39"/>
        <v>0</v>
      </c>
      <c r="E140" s="147">
        <v>0</v>
      </c>
      <c r="F140" s="147">
        <v>0</v>
      </c>
      <c r="G140" s="147">
        <f t="shared" si="42"/>
        <v>0</v>
      </c>
    </row>
    <row r="141" spans="1:7" x14ac:dyDescent="0.25">
      <c r="A141" s="58" t="s">
        <v>361</v>
      </c>
      <c r="B141" s="147">
        <v>0</v>
      </c>
      <c r="C141" s="147">
        <v>0</v>
      </c>
      <c r="D141" s="147">
        <f t="shared" si="39"/>
        <v>0</v>
      </c>
      <c r="E141" s="147">
        <v>0</v>
      </c>
      <c r="F141" s="147">
        <v>0</v>
      </c>
      <c r="G141" s="147">
        <f t="shared" si="42"/>
        <v>0</v>
      </c>
    </row>
    <row r="142" spans="1:7" x14ac:dyDescent="0.25">
      <c r="A142" s="58" t="s">
        <v>362</v>
      </c>
      <c r="B142" s="147">
        <v>0</v>
      </c>
      <c r="C142" s="147">
        <v>0</v>
      </c>
      <c r="D142" s="147">
        <f t="shared" si="39"/>
        <v>0</v>
      </c>
      <c r="E142" s="147">
        <v>0</v>
      </c>
      <c r="F142" s="147">
        <v>0</v>
      </c>
      <c r="G142" s="147">
        <f t="shared" si="42"/>
        <v>0</v>
      </c>
    </row>
    <row r="143" spans="1:7" x14ac:dyDescent="0.25">
      <c r="A143" s="58" t="s">
        <v>363</v>
      </c>
      <c r="B143" s="147">
        <v>0</v>
      </c>
      <c r="C143" s="147">
        <v>0</v>
      </c>
      <c r="D143" s="147">
        <f t="shared" si="39"/>
        <v>0</v>
      </c>
      <c r="E143" s="147">
        <v>0</v>
      </c>
      <c r="F143" s="147">
        <v>0</v>
      </c>
      <c r="G143" s="147">
        <f t="shared" si="42"/>
        <v>0</v>
      </c>
    </row>
    <row r="144" spans="1:7" x14ac:dyDescent="0.25">
      <c r="A144" s="58" t="s">
        <v>364</v>
      </c>
      <c r="B144" s="147">
        <v>0</v>
      </c>
      <c r="C144" s="147">
        <v>0</v>
      </c>
      <c r="D144" s="147">
        <f t="shared" si="39"/>
        <v>0</v>
      </c>
      <c r="E144" s="147">
        <v>0</v>
      </c>
      <c r="F144" s="147">
        <v>0</v>
      </c>
      <c r="G144" s="147">
        <f t="shared" si="42"/>
        <v>0</v>
      </c>
    </row>
    <row r="145" spans="1:7" x14ac:dyDescent="0.25">
      <c r="A145" s="58" t="s">
        <v>365</v>
      </c>
      <c r="B145" s="147">
        <v>0</v>
      </c>
      <c r="C145" s="147">
        <v>0</v>
      </c>
      <c r="D145" s="147">
        <f t="shared" si="39"/>
        <v>0</v>
      </c>
      <c r="E145" s="147">
        <v>0</v>
      </c>
      <c r="F145" s="147">
        <v>0</v>
      </c>
      <c r="G145" s="147">
        <f t="shared" si="42"/>
        <v>0</v>
      </c>
    </row>
    <row r="146" spans="1:7" x14ac:dyDescent="0.25">
      <c r="A146" s="57" t="s">
        <v>366</v>
      </c>
      <c r="B146" s="147">
        <f>SUM(B147:B149)</f>
        <v>0</v>
      </c>
      <c r="C146" s="147">
        <f t="shared" ref="C146:G146" si="43">SUM(C147:C149)</f>
        <v>0</v>
      </c>
      <c r="D146" s="147">
        <f t="shared" si="43"/>
        <v>0</v>
      </c>
      <c r="E146" s="147">
        <f t="shared" si="43"/>
        <v>0</v>
      </c>
      <c r="F146" s="147">
        <f t="shared" si="43"/>
        <v>0</v>
      </c>
      <c r="G146" s="147">
        <f t="shared" si="43"/>
        <v>0</v>
      </c>
    </row>
    <row r="147" spans="1:7" x14ac:dyDescent="0.25">
      <c r="A147" s="58" t="s">
        <v>367</v>
      </c>
      <c r="B147" s="147">
        <v>0</v>
      </c>
      <c r="C147" s="147">
        <v>0</v>
      </c>
      <c r="D147" s="147">
        <f t="shared" si="39"/>
        <v>0</v>
      </c>
      <c r="E147" s="147">
        <v>0</v>
      </c>
      <c r="F147" s="147">
        <v>0</v>
      </c>
      <c r="G147" s="147">
        <f t="shared" ref="G147:G149" si="44">D147-E147</f>
        <v>0</v>
      </c>
    </row>
    <row r="148" spans="1:7" x14ac:dyDescent="0.25">
      <c r="A148" s="58" t="s">
        <v>368</v>
      </c>
      <c r="B148" s="147">
        <v>0</v>
      </c>
      <c r="C148" s="147">
        <v>0</v>
      </c>
      <c r="D148" s="147">
        <f t="shared" si="39"/>
        <v>0</v>
      </c>
      <c r="E148" s="147">
        <v>0</v>
      </c>
      <c r="F148" s="147">
        <v>0</v>
      </c>
      <c r="G148" s="147">
        <f t="shared" si="44"/>
        <v>0</v>
      </c>
    </row>
    <row r="149" spans="1:7" x14ac:dyDescent="0.25">
      <c r="A149" s="58" t="s">
        <v>369</v>
      </c>
      <c r="B149" s="147">
        <v>0</v>
      </c>
      <c r="C149" s="147">
        <v>0</v>
      </c>
      <c r="D149" s="147">
        <f t="shared" si="39"/>
        <v>0</v>
      </c>
      <c r="E149" s="147">
        <v>0</v>
      </c>
      <c r="F149" s="147">
        <v>0</v>
      </c>
      <c r="G149" s="147">
        <f t="shared" si="44"/>
        <v>0</v>
      </c>
    </row>
    <row r="150" spans="1:7" x14ac:dyDescent="0.25">
      <c r="A150" s="57" t="s">
        <v>370</v>
      </c>
      <c r="B150" s="147">
        <f>SUM(B151:B157)</f>
        <v>0</v>
      </c>
      <c r="C150" s="147">
        <f t="shared" ref="C150:G150" si="45">SUM(C151:C157)</f>
        <v>0</v>
      </c>
      <c r="D150" s="147">
        <f t="shared" si="45"/>
        <v>0</v>
      </c>
      <c r="E150" s="147">
        <f t="shared" si="45"/>
        <v>0</v>
      </c>
      <c r="F150" s="147">
        <f t="shared" si="45"/>
        <v>0</v>
      </c>
      <c r="G150" s="147">
        <f t="shared" si="45"/>
        <v>0</v>
      </c>
    </row>
    <row r="151" spans="1:7" x14ac:dyDescent="0.25">
      <c r="A151" s="58" t="s">
        <v>371</v>
      </c>
      <c r="B151" s="147">
        <v>0</v>
      </c>
      <c r="C151" s="147">
        <v>0</v>
      </c>
      <c r="D151" s="147">
        <f t="shared" si="39"/>
        <v>0</v>
      </c>
      <c r="E151" s="147">
        <v>0</v>
      </c>
      <c r="F151" s="147">
        <v>0</v>
      </c>
      <c r="G151" s="147">
        <f t="shared" ref="G151:G157" si="46">D151-E151</f>
        <v>0</v>
      </c>
    </row>
    <row r="152" spans="1:7" x14ac:dyDescent="0.25">
      <c r="A152" s="58" t="s">
        <v>372</v>
      </c>
      <c r="B152" s="147">
        <v>0</v>
      </c>
      <c r="C152" s="147">
        <v>0</v>
      </c>
      <c r="D152" s="147">
        <f t="shared" si="39"/>
        <v>0</v>
      </c>
      <c r="E152" s="147">
        <v>0</v>
      </c>
      <c r="F152" s="147">
        <v>0</v>
      </c>
      <c r="G152" s="147">
        <f t="shared" si="46"/>
        <v>0</v>
      </c>
    </row>
    <row r="153" spans="1:7" x14ac:dyDescent="0.25">
      <c r="A153" s="58" t="s">
        <v>373</v>
      </c>
      <c r="B153" s="147">
        <v>0</v>
      </c>
      <c r="C153" s="147">
        <v>0</v>
      </c>
      <c r="D153" s="147">
        <f t="shared" si="39"/>
        <v>0</v>
      </c>
      <c r="E153" s="147">
        <v>0</v>
      </c>
      <c r="F153" s="147">
        <v>0</v>
      </c>
      <c r="G153" s="147">
        <f t="shared" si="46"/>
        <v>0</v>
      </c>
    </row>
    <row r="154" spans="1:7" x14ac:dyDescent="0.25">
      <c r="A154" s="60" t="s">
        <v>374</v>
      </c>
      <c r="B154" s="147">
        <v>0</v>
      </c>
      <c r="C154" s="147">
        <v>0</v>
      </c>
      <c r="D154" s="147">
        <f t="shared" si="39"/>
        <v>0</v>
      </c>
      <c r="E154" s="147">
        <v>0</v>
      </c>
      <c r="F154" s="147">
        <v>0</v>
      </c>
      <c r="G154" s="147">
        <f t="shared" si="46"/>
        <v>0</v>
      </c>
    </row>
    <row r="155" spans="1:7" x14ac:dyDescent="0.25">
      <c r="A155" s="58" t="s">
        <v>375</v>
      </c>
      <c r="B155" s="147">
        <v>0</v>
      </c>
      <c r="C155" s="147">
        <v>0</v>
      </c>
      <c r="D155" s="147">
        <f t="shared" si="39"/>
        <v>0</v>
      </c>
      <c r="E155" s="147">
        <v>0</v>
      </c>
      <c r="F155" s="147">
        <v>0</v>
      </c>
      <c r="G155" s="147">
        <f t="shared" si="46"/>
        <v>0</v>
      </c>
    </row>
    <row r="156" spans="1:7" x14ac:dyDescent="0.25">
      <c r="A156" s="58" t="s">
        <v>376</v>
      </c>
      <c r="B156" s="147">
        <v>0</v>
      </c>
      <c r="C156" s="147">
        <v>0</v>
      </c>
      <c r="D156" s="147">
        <f t="shared" si="39"/>
        <v>0</v>
      </c>
      <c r="E156" s="147">
        <v>0</v>
      </c>
      <c r="F156" s="147">
        <v>0</v>
      </c>
      <c r="G156" s="147">
        <f t="shared" si="46"/>
        <v>0</v>
      </c>
    </row>
    <row r="157" spans="1:7" x14ac:dyDescent="0.25">
      <c r="A157" s="58" t="s">
        <v>377</v>
      </c>
      <c r="B157" s="147">
        <v>0</v>
      </c>
      <c r="C157" s="147">
        <v>0</v>
      </c>
      <c r="D157" s="147">
        <f t="shared" si="39"/>
        <v>0</v>
      </c>
      <c r="E157" s="147">
        <v>0</v>
      </c>
      <c r="F157" s="147">
        <v>0</v>
      </c>
      <c r="G157" s="147">
        <f t="shared" si="46"/>
        <v>0</v>
      </c>
    </row>
    <row r="158" spans="1:7" x14ac:dyDescent="0.25">
      <c r="A158" s="61"/>
      <c r="B158" s="149"/>
      <c r="C158" s="149"/>
      <c r="D158" s="149"/>
      <c r="E158" s="149"/>
      <c r="F158" s="149"/>
      <c r="G158" s="149"/>
    </row>
    <row r="159" spans="1:7" x14ac:dyDescent="0.25">
      <c r="A159" s="22" t="s">
        <v>379</v>
      </c>
      <c r="B159" s="146">
        <f>B9+B84</f>
        <v>9000080</v>
      </c>
      <c r="C159" s="146">
        <f t="shared" ref="C159:G159" si="47">C9+C84</f>
        <v>86116.85</v>
      </c>
      <c r="D159" s="146">
        <f t="shared" si="47"/>
        <v>9086196.8499999996</v>
      </c>
      <c r="E159" s="146">
        <f t="shared" si="47"/>
        <v>7944804.04</v>
      </c>
      <c r="F159" s="146">
        <f t="shared" si="47"/>
        <v>7944827.2400000002</v>
      </c>
      <c r="G159" s="146">
        <f t="shared" si="47"/>
        <v>1141392.8100000005</v>
      </c>
    </row>
    <row r="160" spans="1:7" x14ac:dyDescent="0.25">
      <c r="A160" s="40"/>
      <c r="B160" s="39"/>
      <c r="C160" s="39"/>
      <c r="D160" s="39"/>
      <c r="E160" s="39"/>
      <c r="F160" s="39"/>
      <c r="G160" s="39"/>
    </row>
  </sheetData>
  <protectedRanges>
    <protectedRange sqref="B84:G84 B9:G9" name="Rango1_2"/>
  </protectedRanges>
  <mergeCells count="9">
    <mergeCell ref="A7:A8"/>
    <mergeCell ref="B7:F7"/>
    <mergeCell ref="G7:G8"/>
    <mergeCell ref="A1:G1"/>
    <mergeCell ref="A2:G2"/>
    <mergeCell ref="A3:G3"/>
    <mergeCell ref="A4:G4"/>
    <mergeCell ref="A5:G5"/>
    <mergeCell ref="A6:G6"/>
  </mergeCells>
  <printOptions horizontalCentered="1"/>
  <pageMargins left="0.23622047244094491" right="0.23622047244094491" top="0.74803149606299213" bottom="0.74803149606299213" header="0.31496062992125984" footer="0.31496062992125984"/>
  <pageSetup scale="49" fitToHeight="2" orientation="portrait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3EB8B7-C10F-4C8D-A168-FF6EC50EA8E5}">
  <sheetPr>
    <outlinePr summaryBelow="0"/>
    <pageSetUpPr fitToPage="1"/>
  </sheetPr>
  <dimension ref="A1:G30"/>
  <sheetViews>
    <sheetView showGridLines="0" zoomScale="110" zoomScaleNormal="110" workbookViewId="0">
      <selection activeCell="A32" sqref="A32"/>
    </sheetView>
  </sheetViews>
  <sheetFormatPr baseColWidth="10" defaultColWidth="11" defaultRowHeight="15" x14ac:dyDescent="0.25"/>
  <cols>
    <col min="1" max="1" width="47.85546875" bestFit="1" customWidth="1"/>
    <col min="2" max="2" width="22.28515625" bestFit="1" customWidth="1"/>
    <col min="3" max="3" width="19.85546875" bestFit="1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80" t="s">
        <v>380</v>
      </c>
      <c r="B1" s="181"/>
      <c r="C1" s="181"/>
      <c r="D1" s="181"/>
      <c r="E1" s="181"/>
      <c r="F1" s="181"/>
      <c r="G1" s="182"/>
    </row>
    <row r="2" spans="1:7" ht="15" customHeight="1" x14ac:dyDescent="0.25">
      <c r="A2" s="165" t="str">
        <f>'Formato 1'!A2</f>
        <v>PATRONATO DE LA FERIA DE MOROLEON, GTO.</v>
      </c>
      <c r="B2" s="166"/>
      <c r="C2" s="166"/>
      <c r="D2" s="166"/>
      <c r="E2" s="166"/>
      <c r="F2" s="166"/>
      <c r="G2" s="167"/>
    </row>
    <row r="3" spans="1:7" ht="15" customHeight="1" x14ac:dyDescent="0.25">
      <c r="A3" s="168" t="s">
        <v>297</v>
      </c>
      <c r="B3" s="169"/>
      <c r="C3" s="169"/>
      <c r="D3" s="169"/>
      <c r="E3" s="169"/>
      <c r="F3" s="169"/>
      <c r="G3" s="170"/>
    </row>
    <row r="4" spans="1:7" ht="15" customHeight="1" x14ac:dyDescent="0.25">
      <c r="A4" s="106" t="s">
        <v>381</v>
      </c>
      <c r="B4" s="107"/>
      <c r="C4" s="107"/>
      <c r="D4" s="107"/>
      <c r="E4" s="107"/>
      <c r="F4" s="107"/>
      <c r="G4" s="108"/>
    </row>
    <row r="5" spans="1:7" ht="15" customHeight="1" x14ac:dyDescent="0.25">
      <c r="A5" s="168" t="str">
        <f>'Formato 3'!A4</f>
        <v>Del 1 de enero al 30 de junio de 2026</v>
      </c>
      <c r="B5" s="169"/>
      <c r="C5" s="169"/>
      <c r="D5" s="169"/>
      <c r="E5" s="169"/>
      <c r="F5" s="169"/>
      <c r="G5" s="170"/>
    </row>
    <row r="6" spans="1:7" x14ac:dyDescent="0.25">
      <c r="A6" s="171" t="s">
        <v>2</v>
      </c>
      <c r="B6" s="172"/>
      <c r="C6" s="172"/>
      <c r="D6" s="172"/>
      <c r="E6" s="172"/>
      <c r="F6" s="172"/>
      <c r="G6" s="173"/>
    </row>
    <row r="7" spans="1:7" ht="15" customHeight="1" x14ac:dyDescent="0.25">
      <c r="A7" s="175" t="s">
        <v>5</v>
      </c>
      <c r="B7" s="177" t="s">
        <v>299</v>
      </c>
      <c r="C7" s="177"/>
      <c r="D7" s="177"/>
      <c r="E7" s="177"/>
      <c r="F7" s="177"/>
      <c r="G7" s="179" t="s">
        <v>300</v>
      </c>
    </row>
    <row r="8" spans="1:7" ht="30" x14ac:dyDescent="0.25">
      <c r="A8" s="176"/>
      <c r="B8" s="18" t="s">
        <v>205</v>
      </c>
      <c r="C8" s="6" t="s">
        <v>231</v>
      </c>
      <c r="D8" s="18" t="s">
        <v>232</v>
      </c>
      <c r="E8" s="18" t="s">
        <v>190</v>
      </c>
      <c r="F8" s="18" t="s">
        <v>206</v>
      </c>
      <c r="G8" s="178"/>
    </row>
    <row r="9" spans="1:7" ht="15.75" customHeight="1" x14ac:dyDescent="0.25">
      <c r="A9" s="19" t="s">
        <v>382</v>
      </c>
      <c r="B9" s="150">
        <f>SUM(B10:B18)</f>
        <v>9000080</v>
      </c>
      <c r="C9" s="150">
        <f t="shared" ref="C9:G9" si="0">SUM(C10:C18)</f>
        <v>86116.85</v>
      </c>
      <c r="D9" s="150">
        <f t="shared" si="0"/>
        <v>9086196.8499999996</v>
      </c>
      <c r="E9" s="150">
        <f t="shared" si="0"/>
        <v>7944804.04</v>
      </c>
      <c r="F9" s="150">
        <f t="shared" si="0"/>
        <v>7944827.2400000002</v>
      </c>
      <c r="G9" s="150">
        <f t="shared" si="0"/>
        <v>1141392.8099999996</v>
      </c>
    </row>
    <row r="10" spans="1:7" x14ac:dyDescent="0.25">
      <c r="A10" s="46" t="s">
        <v>383</v>
      </c>
      <c r="B10" s="151">
        <v>9000080</v>
      </c>
      <c r="C10" s="151">
        <v>86116.85</v>
      </c>
      <c r="D10" s="125">
        <f>B10+C10</f>
        <v>9086196.8499999996</v>
      </c>
      <c r="E10" s="151">
        <v>7944804.04</v>
      </c>
      <c r="F10" s="151">
        <v>7944827.2400000002</v>
      </c>
      <c r="G10" s="125">
        <f>D10-E10</f>
        <v>1141392.8099999996</v>
      </c>
    </row>
    <row r="11" spans="1:7" x14ac:dyDescent="0.25">
      <c r="A11" s="46" t="s">
        <v>384</v>
      </c>
      <c r="B11" s="125">
        <v>0</v>
      </c>
      <c r="C11" s="125">
        <v>0</v>
      </c>
      <c r="D11" s="125">
        <f t="shared" ref="D11:D17" si="1">B11+C11</f>
        <v>0</v>
      </c>
      <c r="E11" s="125">
        <v>0</v>
      </c>
      <c r="F11" s="125">
        <v>0</v>
      </c>
      <c r="G11" s="125">
        <f t="shared" ref="G11:G17" si="2">D11-E11</f>
        <v>0</v>
      </c>
    </row>
    <row r="12" spans="1:7" x14ac:dyDescent="0.25">
      <c r="A12" s="46" t="s">
        <v>385</v>
      </c>
      <c r="B12" s="125">
        <v>0</v>
      </c>
      <c r="C12" s="125">
        <v>0</v>
      </c>
      <c r="D12" s="125">
        <f t="shared" si="1"/>
        <v>0</v>
      </c>
      <c r="E12" s="125">
        <v>0</v>
      </c>
      <c r="F12" s="125">
        <v>0</v>
      </c>
      <c r="G12" s="125">
        <f t="shared" si="2"/>
        <v>0</v>
      </c>
    </row>
    <row r="13" spans="1:7" x14ac:dyDescent="0.25">
      <c r="A13" s="46" t="s">
        <v>386</v>
      </c>
      <c r="B13" s="125">
        <v>0</v>
      </c>
      <c r="C13" s="125">
        <v>0</v>
      </c>
      <c r="D13" s="125">
        <f t="shared" si="1"/>
        <v>0</v>
      </c>
      <c r="E13" s="125">
        <v>0</v>
      </c>
      <c r="F13" s="125">
        <v>0</v>
      </c>
      <c r="G13" s="125">
        <f t="shared" si="2"/>
        <v>0</v>
      </c>
    </row>
    <row r="14" spans="1:7" x14ac:dyDescent="0.25">
      <c r="A14" s="46" t="s">
        <v>387</v>
      </c>
      <c r="B14" s="125">
        <v>0</v>
      </c>
      <c r="C14" s="125">
        <v>0</v>
      </c>
      <c r="D14" s="125">
        <f t="shared" si="1"/>
        <v>0</v>
      </c>
      <c r="E14" s="125">
        <v>0</v>
      </c>
      <c r="F14" s="125">
        <v>0</v>
      </c>
      <c r="G14" s="125">
        <f t="shared" si="2"/>
        <v>0</v>
      </c>
    </row>
    <row r="15" spans="1:7" x14ac:dyDescent="0.25">
      <c r="A15" s="46" t="s">
        <v>388</v>
      </c>
      <c r="B15" s="125">
        <v>0</v>
      </c>
      <c r="C15" s="125">
        <v>0</v>
      </c>
      <c r="D15" s="125">
        <f t="shared" si="1"/>
        <v>0</v>
      </c>
      <c r="E15" s="125">
        <v>0</v>
      </c>
      <c r="F15" s="125">
        <v>0</v>
      </c>
      <c r="G15" s="125">
        <f t="shared" si="2"/>
        <v>0</v>
      </c>
    </row>
    <row r="16" spans="1:7" x14ac:dyDescent="0.25">
      <c r="A16" s="46" t="s">
        <v>389</v>
      </c>
      <c r="B16" s="125">
        <v>0</v>
      </c>
      <c r="C16" s="125">
        <v>0</v>
      </c>
      <c r="D16" s="125">
        <f t="shared" si="1"/>
        <v>0</v>
      </c>
      <c r="E16" s="125">
        <v>0</v>
      </c>
      <c r="F16" s="125">
        <v>0</v>
      </c>
      <c r="G16" s="125">
        <f t="shared" si="2"/>
        <v>0</v>
      </c>
    </row>
    <row r="17" spans="1:7" x14ac:dyDescent="0.25">
      <c r="A17" s="46" t="s">
        <v>390</v>
      </c>
      <c r="B17" s="125">
        <v>0</v>
      </c>
      <c r="C17" s="125">
        <v>0</v>
      </c>
      <c r="D17" s="125">
        <f t="shared" si="1"/>
        <v>0</v>
      </c>
      <c r="E17" s="125">
        <v>0</v>
      </c>
      <c r="F17" s="125">
        <v>0</v>
      </c>
      <c r="G17" s="125">
        <f t="shared" si="2"/>
        <v>0</v>
      </c>
    </row>
    <row r="18" spans="1:7" x14ac:dyDescent="0.25">
      <c r="A18" s="23" t="s">
        <v>151</v>
      </c>
      <c r="B18" s="127"/>
      <c r="C18" s="127"/>
      <c r="D18" s="127"/>
      <c r="E18" s="127"/>
      <c r="F18" s="127"/>
      <c r="G18" s="127"/>
    </row>
    <row r="19" spans="1:7" x14ac:dyDescent="0.25">
      <c r="A19" s="3" t="s">
        <v>391</v>
      </c>
      <c r="B19" s="123">
        <f>SUM(B20:B28)</f>
        <v>0</v>
      </c>
      <c r="C19" s="123">
        <f t="shared" ref="C19:G19" si="3">SUM(C20:C28)</f>
        <v>0</v>
      </c>
      <c r="D19" s="123">
        <f t="shared" si="3"/>
        <v>0</v>
      </c>
      <c r="E19" s="123">
        <f t="shared" si="3"/>
        <v>0</v>
      </c>
      <c r="F19" s="123">
        <f t="shared" si="3"/>
        <v>0</v>
      </c>
      <c r="G19" s="123">
        <f t="shared" si="3"/>
        <v>0</v>
      </c>
    </row>
    <row r="20" spans="1:7" x14ac:dyDescent="0.25">
      <c r="A20" s="46" t="s">
        <v>383</v>
      </c>
      <c r="B20" s="125">
        <v>0</v>
      </c>
      <c r="C20" s="125">
        <v>0</v>
      </c>
      <c r="D20" s="125">
        <f t="shared" ref="D20:D28" si="4">B20+C20</f>
        <v>0</v>
      </c>
      <c r="E20" s="125">
        <v>0</v>
      </c>
      <c r="F20" s="125">
        <v>0</v>
      </c>
      <c r="G20" s="125">
        <f t="shared" ref="G20:G28" si="5">D20-E20</f>
        <v>0</v>
      </c>
    </row>
    <row r="21" spans="1:7" x14ac:dyDescent="0.25">
      <c r="A21" s="46" t="s">
        <v>384</v>
      </c>
      <c r="B21" s="125">
        <v>0</v>
      </c>
      <c r="C21" s="125">
        <v>0</v>
      </c>
      <c r="D21" s="125">
        <f t="shared" si="4"/>
        <v>0</v>
      </c>
      <c r="E21" s="125">
        <v>0</v>
      </c>
      <c r="F21" s="125">
        <v>0</v>
      </c>
      <c r="G21" s="125">
        <f t="shared" si="5"/>
        <v>0</v>
      </c>
    </row>
    <row r="22" spans="1:7" x14ac:dyDescent="0.25">
      <c r="A22" s="46" t="s">
        <v>385</v>
      </c>
      <c r="B22" s="125">
        <v>0</v>
      </c>
      <c r="C22" s="125">
        <v>0</v>
      </c>
      <c r="D22" s="125">
        <f t="shared" si="4"/>
        <v>0</v>
      </c>
      <c r="E22" s="125">
        <v>0</v>
      </c>
      <c r="F22" s="125">
        <v>0</v>
      </c>
      <c r="G22" s="125">
        <f t="shared" si="5"/>
        <v>0</v>
      </c>
    </row>
    <row r="23" spans="1:7" x14ac:dyDescent="0.25">
      <c r="A23" s="46" t="s">
        <v>386</v>
      </c>
      <c r="B23" s="125">
        <v>0</v>
      </c>
      <c r="C23" s="125">
        <v>0</v>
      </c>
      <c r="D23" s="125">
        <f t="shared" si="4"/>
        <v>0</v>
      </c>
      <c r="E23" s="125">
        <v>0</v>
      </c>
      <c r="F23" s="125">
        <v>0</v>
      </c>
      <c r="G23" s="125">
        <f t="shared" si="5"/>
        <v>0</v>
      </c>
    </row>
    <row r="24" spans="1:7" x14ac:dyDescent="0.25">
      <c r="A24" s="46" t="s">
        <v>387</v>
      </c>
      <c r="B24" s="125">
        <v>0</v>
      </c>
      <c r="C24" s="125">
        <v>0</v>
      </c>
      <c r="D24" s="125">
        <f t="shared" si="4"/>
        <v>0</v>
      </c>
      <c r="E24" s="125">
        <v>0</v>
      </c>
      <c r="F24" s="125">
        <v>0</v>
      </c>
      <c r="G24" s="125">
        <f t="shared" si="5"/>
        <v>0</v>
      </c>
    </row>
    <row r="25" spans="1:7" x14ac:dyDescent="0.25">
      <c r="A25" s="46" t="s">
        <v>388</v>
      </c>
      <c r="B25" s="125">
        <v>0</v>
      </c>
      <c r="C25" s="125">
        <v>0</v>
      </c>
      <c r="D25" s="125">
        <f t="shared" si="4"/>
        <v>0</v>
      </c>
      <c r="E25" s="125">
        <v>0</v>
      </c>
      <c r="F25" s="125">
        <v>0</v>
      </c>
      <c r="G25" s="125">
        <f t="shared" si="5"/>
        <v>0</v>
      </c>
    </row>
    <row r="26" spans="1:7" x14ac:dyDescent="0.25">
      <c r="A26" s="46" t="s">
        <v>389</v>
      </c>
      <c r="B26" s="125">
        <v>0</v>
      </c>
      <c r="C26" s="125">
        <v>0</v>
      </c>
      <c r="D26" s="125">
        <f t="shared" si="4"/>
        <v>0</v>
      </c>
      <c r="E26" s="125">
        <v>0</v>
      </c>
      <c r="F26" s="125">
        <v>0</v>
      </c>
      <c r="G26" s="125">
        <f t="shared" si="5"/>
        <v>0</v>
      </c>
    </row>
    <row r="27" spans="1:7" x14ac:dyDescent="0.25">
      <c r="A27" s="46" t="s">
        <v>390</v>
      </c>
      <c r="B27" s="125">
        <v>0</v>
      </c>
      <c r="C27" s="125">
        <v>0</v>
      </c>
      <c r="D27" s="125">
        <f t="shared" si="4"/>
        <v>0</v>
      </c>
      <c r="E27" s="125">
        <v>0</v>
      </c>
      <c r="F27" s="125">
        <v>0</v>
      </c>
      <c r="G27" s="125">
        <f t="shared" si="5"/>
        <v>0</v>
      </c>
    </row>
    <row r="28" spans="1:7" x14ac:dyDescent="0.25">
      <c r="A28" s="23" t="s">
        <v>151</v>
      </c>
      <c r="B28" s="127"/>
      <c r="C28" s="127"/>
      <c r="D28" s="125">
        <f t="shared" si="4"/>
        <v>0</v>
      </c>
      <c r="E28" s="125"/>
      <c r="F28" s="125"/>
      <c r="G28" s="125">
        <f t="shared" si="5"/>
        <v>0</v>
      </c>
    </row>
    <row r="29" spans="1:7" x14ac:dyDescent="0.25">
      <c r="A29" s="3" t="s">
        <v>379</v>
      </c>
      <c r="B29" s="123">
        <f>B9+B19</f>
        <v>9000080</v>
      </c>
      <c r="C29" s="123">
        <f t="shared" ref="C29:F29" si="6">C9+C19</f>
        <v>86116.85</v>
      </c>
      <c r="D29" s="123">
        <f>B29+C29</f>
        <v>9086196.8499999996</v>
      </c>
      <c r="E29" s="123">
        <f t="shared" si="6"/>
        <v>7944804.04</v>
      </c>
      <c r="F29" s="123">
        <f t="shared" si="6"/>
        <v>7944827.2400000002</v>
      </c>
      <c r="G29" s="123">
        <f>D29-E29</f>
        <v>1141392.8099999996</v>
      </c>
    </row>
    <row r="30" spans="1:7" x14ac:dyDescent="0.25">
      <c r="A30" s="40"/>
      <c r="B30" s="40"/>
      <c r="C30" s="40"/>
      <c r="D30" s="40"/>
      <c r="E30" s="40"/>
      <c r="F30" s="40"/>
      <c r="G30" s="40"/>
    </row>
  </sheetData>
  <mergeCells count="8">
    <mergeCell ref="A7:A8"/>
    <mergeCell ref="B7:F7"/>
    <mergeCell ref="G7:G8"/>
    <mergeCell ref="A1:G1"/>
    <mergeCell ref="A2:G2"/>
    <mergeCell ref="A3:G3"/>
    <mergeCell ref="A5:G5"/>
    <mergeCell ref="A6:G6"/>
  </mergeCells>
  <dataValidations count="1">
    <dataValidation type="decimal" allowBlank="1" showInputMessage="1" showErrorMessage="1" sqref="B18:G19 B9:G9 B28:G29" xr:uid="{35C4D82D-6605-4A71-9FE1-5B0C74D9E908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8" orientation="portrait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F271EF-1B05-484F-9154-43BBC3224F66}">
  <sheetPr>
    <outlinePr summaryBelow="0"/>
    <pageSetUpPr fitToPage="1"/>
  </sheetPr>
  <dimension ref="A1:G78"/>
  <sheetViews>
    <sheetView showGridLines="0" zoomScaleNormal="100" workbookViewId="0">
      <selection activeCell="A3" sqref="A3"/>
    </sheetView>
  </sheetViews>
  <sheetFormatPr baseColWidth="10" defaultColWidth="11" defaultRowHeight="15" x14ac:dyDescent="0.25"/>
  <cols>
    <col min="1" max="1" width="82.85546875" customWidth="1"/>
    <col min="2" max="2" width="22.28515625" bestFit="1" customWidth="1"/>
    <col min="3" max="3" width="18.28515625" customWidth="1"/>
    <col min="4" max="6" width="22.28515625" bestFit="1" customWidth="1"/>
    <col min="7" max="7" width="19.85546875" bestFit="1" customWidth="1"/>
  </cols>
  <sheetData>
    <row r="1" spans="1:7" ht="35.450000000000003" customHeight="1" x14ac:dyDescent="0.25">
      <c r="A1" s="183" t="s">
        <v>392</v>
      </c>
      <c r="B1" s="184"/>
      <c r="C1" s="184"/>
      <c r="D1" s="184"/>
      <c r="E1" s="184"/>
      <c r="F1" s="184"/>
      <c r="G1" s="184"/>
    </row>
    <row r="2" spans="1:7" x14ac:dyDescent="0.25">
      <c r="A2" s="75" t="str">
        <f>'Formato 1'!A2</f>
        <v>PATRONATO DE LA FERIA DE MOROLEON, GTO.</v>
      </c>
      <c r="B2" s="76"/>
      <c r="C2" s="76"/>
      <c r="D2" s="76"/>
      <c r="E2" s="76"/>
      <c r="F2" s="76"/>
      <c r="G2" s="77"/>
    </row>
    <row r="3" spans="1:7" x14ac:dyDescent="0.25">
      <c r="A3" s="78" t="s">
        <v>297</v>
      </c>
      <c r="B3" s="79"/>
      <c r="C3" s="79"/>
      <c r="D3" s="79"/>
      <c r="E3" s="79"/>
      <c r="F3" s="79"/>
      <c r="G3" s="80"/>
    </row>
    <row r="4" spans="1:7" x14ac:dyDescent="0.25">
      <c r="A4" s="78" t="s">
        <v>393</v>
      </c>
      <c r="B4" s="79"/>
      <c r="C4" s="79"/>
      <c r="D4" s="79"/>
      <c r="E4" s="79"/>
      <c r="F4" s="79"/>
      <c r="G4" s="80"/>
    </row>
    <row r="5" spans="1:7" x14ac:dyDescent="0.25">
      <c r="A5" s="78" t="str">
        <f>'Formato 3'!A4</f>
        <v>Del 1 de enero al 30 de junio de 2026</v>
      </c>
      <c r="B5" s="79"/>
      <c r="C5" s="79"/>
      <c r="D5" s="79"/>
      <c r="E5" s="79"/>
      <c r="F5" s="79"/>
      <c r="G5" s="80"/>
    </row>
    <row r="6" spans="1:7" x14ac:dyDescent="0.25">
      <c r="A6" s="81" t="s">
        <v>2</v>
      </c>
      <c r="B6" s="82"/>
      <c r="C6" s="82"/>
      <c r="D6" s="82"/>
      <c r="E6" s="82"/>
      <c r="F6" s="82"/>
      <c r="G6" s="83"/>
    </row>
    <row r="7" spans="1:7" ht="15.75" customHeight="1" x14ac:dyDescent="0.25">
      <c r="A7" s="175" t="s">
        <v>5</v>
      </c>
      <c r="B7" s="171" t="s">
        <v>299</v>
      </c>
      <c r="C7" s="172"/>
      <c r="D7" s="172"/>
      <c r="E7" s="172"/>
      <c r="F7" s="173"/>
      <c r="G7" s="179" t="s">
        <v>300</v>
      </c>
    </row>
    <row r="8" spans="1:7" ht="30" x14ac:dyDescent="0.25">
      <c r="A8" s="176"/>
      <c r="B8" s="18" t="s">
        <v>205</v>
      </c>
      <c r="C8" s="6" t="s">
        <v>394</v>
      </c>
      <c r="D8" s="18" t="s">
        <v>302</v>
      </c>
      <c r="E8" s="18" t="s">
        <v>190</v>
      </c>
      <c r="F8" s="24" t="s">
        <v>206</v>
      </c>
      <c r="G8" s="178"/>
    </row>
    <row r="9" spans="1:7" ht="16.5" customHeight="1" x14ac:dyDescent="0.25">
      <c r="A9" s="19" t="s">
        <v>395</v>
      </c>
      <c r="B9" s="152">
        <f>B10+B19+B27+B37</f>
        <v>9000080</v>
      </c>
      <c r="C9" s="152">
        <f t="shared" ref="C9:G9" si="0">C10+C19+C27+C37</f>
        <v>86116.85</v>
      </c>
      <c r="D9" s="152">
        <f t="shared" si="0"/>
        <v>9086196.8499999996</v>
      </c>
      <c r="E9" s="152">
        <f t="shared" si="0"/>
        <v>7944804.04</v>
      </c>
      <c r="F9" s="152">
        <f t="shared" si="0"/>
        <v>7944827.2400000002</v>
      </c>
      <c r="G9" s="152">
        <f t="shared" si="0"/>
        <v>1141392.8099999996</v>
      </c>
    </row>
    <row r="10" spans="1:7" ht="15" customHeight="1" x14ac:dyDescent="0.25">
      <c r="A10" s="42" t="s">
        <v>396</v>
      </c>
      <c r="B10" s="153">
        <f>SUM(B11:B18)</f>
        <v>0</v>
      </c>
      <c r="C10" s="153">
        <f t="shared" ref="C10:G10" si="1">SUM(C11:C18)</f>
        <v>0</v>
      </c>
      <c r="D10" s="153">
        <f t="shared" si="1"/>
        <v>0</v>
      </c>
      <c r="E10" s="153">
        <f t="shared" si="1"/>
        <v>0</v>
      </c>
      <c r="F10" s="153">
        <f t="shared" si="1"/>
        <v>0</v>
      </c>
      <c r="G10" s="153">
        <f t="shared" si="1"/>
        <v>0</v>
      </c>
    </row>
    <row r="11" spans="1:7" x14ac:dyDescent="0.25">
      <c r="A11" s="51" t="s">
        <v>397</v>
      </c>
      <c r="B11" s="153">
        <v>0</v>
      </c>
      <c r="C11" s="153">
        <v>0</v>
      </c>
      <c r="D11" s="153">
        <f>B11+C11</f>
        <v>0</v>
      </c>
      <c r="E11" s="153">
        <v>0</v>
      </c>
      <c r="F11" s="153">
        <v>0</v>
      </c>
      <c r="G11" s="153">
        <f>D11-E11</f>
        <v>0</v>
      </c>
    </row>
    <row r="12" spans="1:7" x14ac:dyDescent="0.25">
      <c r="A12" s="51" t="s">
        <v>398</v>
      </c>
      <c r="B12" s="153">
        <v>0</v>
      </c>
      <c r="C12" s="153">
        <v>0</v>
      </c>
      <c r="D12" s="153">
        <f t="shared" ref="D12:D18" si="2">B12+C12</f>
        <v>0</v>
      </c>
      <c r="E12" s="153">
        <v>0</v>
      </c>
      <c r="F12" s="153">
        <v>0</v>
      </c>
      <c r="G12" s="153">
        <f t="shared" ref="G12:G18" si="3">D12-E12</f>
        <v>0</v>
      </c>
    </row>
    <row r="13" spans="1:7" x14ac:dyDescent="0.25">
      <c r="A13" s="51" t="s">
        <v>399</v>
      </c>
      <c r="B13" s="153">
        <v>0</v>
      </c>
      <c r="C13" s="153">
        <v>0</v>
      </c>
      <c r="D13" s="153">
        <f t="shared" si="2"/>
        <v>0</v>
      </c>
      <c r="E13" s="153">
        <v>0</v>
      </c>
      <c r="F13" s="153">
        <v>0</v>
      </c>
      <c r="G13" s="153">
        <f t="shared" si="3"/>
        <v>0</v>
      </c>
    </row>
    <row r="14" spans="1:7" x14ac:dyDescent="0.25">
      <c r="A14" s="51" t="s">
        <v>400</v>
      </c>
      <c r="B14" s="153">
        <v>0</v>
      </c>
      <c r="C14" s="153">
        <v>0</v>
      </c>
      <c r="D14" s="153">
        <f t="shared" si="2"/>
        <v>0</v>
      </c>
      <c r="E14" s="153">
        <v>0</v>
      </c>
      <c r="F14" s="153">
        <v>0</v>
      </c>
      <c r="G14" s="153">
        <f t="shared" si="3"/>
        <v>0</v>
      </c>
    </row>
    <row r="15" spans="1:7" x14ac:dyDescent="0.25">
      <c r="A15" s="51" t="s">
        <v>401</v>
      </c>
      <c r="B15" s="153">
        <v>0</v>
      </c>
      <c r="C15" s="153">
        <v>0</v>
      </c>
      <c r="D15" s="153">
        <f t="shared" si="2"/>
        <v>0</v>
      </c>
      <c r="E15" s="153">
        <v>0</v>
      </c>
      <c r="F15" s="153">
        <v>0</v>
      </c>
      <c r="G15" s="153">
        <f t="shared" si="3"/>
        <v>0</v>
      </c>
    </row>
    <row r="16" spans="1:7" x14ac:dyDescent="0.25">
      <c r="A16" s="51" t="s">
        <v>402</v>
      </c>
      <c r="B16" s="153">
        <v>0</v>
      </c>
      <c r="C16" s="153">
        <v>0</v>
      </c>
      <c r="D16" s="153">
        <f t="shared" si="2"/>
        <v>0</v>
      </c>
      <c r="E16" s="153">
        <v>0</v>
      </c>
      <c r="F16" s="153">
        <v>0</v>
      </c>
      <c r="G16" s="153">
        <f t="shared" si="3"/>
        <v>0</v>
      </c>
    </row>
    <row r="17" spans="1:7" x14ac:dyDescent="0.25">
      <c r="A17" s="51" t="s">
        <v>403</v>
      </c>
      <c r="B17" s="153">
        <v>0</v>
      </c>
      <c r="C17" s="153">
        <v>0</v>
      </c>
      <c r="D17" s="153">
        <f t="shared" si="2"/>
        <v>0</v>
      </c>
      <c r="E17" s="153">
        <v>0</v>
      </c>
      <c r="F17" s="153">
        <v>0</v>
      </c>
      <c r="G17" s="153">
        <f t="shared" si="3"/>
        <v>0</v>
      </c>
    </row>
    <row r="18" spans="1:7" x14ac:dyDescent="0.25">
      <c r="A18" s="51" t="s">
        <v>404</v>
      </c>
      <c r="B18" s="153">
        <v>0</v>
      </c>
      <c r="C18" s="153">
        <v>0</v>
      </c>
      <c r="D18" s="153">
        <f t="shared" si="2"/>
        <v>0</v>
      </c>
      <c r="E18" s="153">
        <v>0</v>
      </c>
      <c r="F18" s="153">
        <v>0</v>
      </c>
      <c r="G18" s="153">
        <f t="shared" si="3"/>
        <v>0</v>
      </c>
    </row>
    <row r="19" spans="1:7" x14ac:dyDescent="0.25">
      <c r="A19" s="42" t="s">
        <v>405</v>
      </c>
      <c r="B19" s="153">
        <f>SUM(B20:B26)</f>
        <v>9000080</v>
      </c>
      <c r="C19" s="153">
        <f t="shared" ref="C19:G19" si="4">SUM(C20:C26)</f>
        <v>86116.85</v>
      </c>
      <c r="D19" s="153">
        <f t="shared" si="4"/>
        <v>9086196.8499999996</v>
      </c>
      <c r="E19" s="153">
        <f t="shared" si="4"/>
        <v>7944804.04</v>
      </c>
      <c r="F19" s="153">
        <f t="shared" si="4"/>
        <v>7944827.2400000002</v>
      </c>
      <c r="G19" s="153">
        <f t="shared" si="4"/>
        <v>1141392.8099999996</v>
      </c>
    </row>
    <row r="20" spans="1:7" x14ac:dyDescent="0.25">
      <c r="A20" s="51" t="s">
        <v>406</v>
      </c>
      <c r="B20" s="153">
        <v>0</v>
      </c>
      <c r="C20" s="153">
        <v>0</v>
      </c>
      <c r="D20" s="153">
        <f t="shared" ref="D20:D26" si="5">B20+C20</f>
        <v>0</v>
      </c>
      <c r="E20" s="153">
        <v>0</v>
      </c>
      <c r="F20" s="153">
        <v>0</v>
      </c>
      <c r="G20" s="153">
        <f t="shared" ref="G20:G26" si="6">D20-E20</f>
        <v>0</v>
      </c>
    </row>
    <row r="21" spans="1:7" x14ac:dyDescent="0.25">
      <c r="A21" s="51" t="s">
        <v>407</v>
      </c>
      <c r="B21" s="153">
        <v>0</v>
      </c>
      <c r="C21" s="153">
        <v>0</v>
      </c>
      <c r="D21" s="153">
        <f t="shared" si="5"/>
        <v>0</v>
      </c>
      <c r="E21" s="153">
        <v>0</v>
      </c>
      <c r="F21" s="153">
        <v>0</v>
      </c>
      <c r="G21" s="153">
        <f t="shared" si="6"/>
        <v>0</v>
      </c>
    </row>
    <row r="22" spans="1:7" x14ac:dyDescent="0.25">
      <c r="A22" s="51" t="s">
        <v>408</v>
      </c>
      <c r="B22" s="153">
        <v>0</v>
      </c>
      <c r="C22" s="153">
        <v>0</v>
      </c>
      <c r="D22" s="153">
        <f t="shared" si="5"/>
        <v>0</v>
      </c>
      <c r="E22" s="153">
        <v>0</v>
      </c>
      <c r="F22" s="153">
        <v>0</v>
      </c>
      <c r="G22" s="153">
        <f t="shared" si="6"/>
        <v>0</v>
      </c>
    </row>
    <row r="23" spans="1:7" x14ac:dyDescent="0.25">
      <c r="A23" s="51" t="s">
        <v>409</v>
      </c>
      <c r="B23" s="154">
        <v>9000080</v>
      </c>
      <c r="C23" s="154">
        <v>86116.85</v>
      </c>
      <c r="D23" s="153">
        <f t="shared" si="5"/>
        <v>9086196.8499999996</v>
      </c>
      <c r="E23" s="154">
        <v>7944804.04</v>
      </c>
      <c r="F23" s="154">
        <v>7944827.2400000002</v>
      </c>
      <c r="G23" s="153">
        <f t="shared" si="6"/>
        <v>1141392.8099999996</v>
      </c>
    </row>
    <row r="24" spans="1:7" x14ac:dyDescent="0.25">
      <c r="A24" s="51" t="s">
        <v>410</v>
      </c>
      <c r="B24" s="153">
        <v>0</v>
      </c>
      <c r="C24" s="153">
        <v>0</v>
      </c>
      <c r="D24" s="153">
        <f t="shared" si="5"/>
        <v>0</v>
      </c>
      <c r="E24" s="153">
        <v>0</v>
      </c>
      <c r="F24" s="153">
        <v>0</v>
      </c>
      <c r="G24" s="153">
        <f t="shared" si="6"/>
        <v>0</v>
      </c>
    </row>
    <row r="25" spans="1:7" x14ac:dyDescent="0.25">
      <c r="A25" s="51" t="s">
        <v>411</v>
      </c>
      <c r="B25" s="153">
        <v>0</v>
      </c>
      <c r="C25" s="153">
        <v>0</v>
      </c>
      <c r="D25" s="153">
        <f t="shared" si="5"/>
        <v>0</v>
      </c>
      <c r="E25" s="153">
        <v>0</v>
      </c>
      <c r="F25" s="153">
        <v>0</v>
      </c>
      <c r="G25" s="153">
        <f t="shared" si="6"/>
        <v>0</v>
      </c>
    </row>
    <row r="26" spans="1:7" x14ac:dyDescent="0.25">
      <c r="A26" s="51" t="s">
        <v>412</v>
      </c>
      <c r="B26" s="153">
        <v>0</v>
      </c>
      <c r="C26" s="153">
        <v>0</v>
      </c>
      <c r="D26" s="153">
        <f t="shared" si="5"/>
        <v>0</v>
      </c>
      <c r="E26" s="153">
        <v>0</v>
      </c>
      <c r="F26" s="153">
        <v>0</v>
      </c>
      <c r="G26" s="153">
        <f t="shared" si="6"/>
        <v>0</v>
      </c>
    </row>
    <row r="27" spans="1:7" x14ac:dyDescent="0.25">
      <c r="A27" s="42" t="s">
        <v>413</v>
      </c>
      <c r="B27" s="153">
        <f>SUM(B28:B36)</f>
        <v>0</v>
      </c>
      <c r="C27" s="153">
        <f t="shared" ref="C27:G27" si="7">SUM(C28:C36)</f>
        <v>0</v>
      </c>
      <c r="D27" s="153">
        <f t="shared" si="7"/>
        <v>0</v>
      </c>
      <c r="E27" s="153">
        <f t="shared" si="7"/>
        <v>0</v>
      </c>
      <c r="F27" s="153">
        <f t="shared" si="7"/>
        <v>0</v>
      </c>
      <c r="G27" s="153">
        <f t="shared" si="7"/>
        <v>0</v>
      </c>
    </row>
    <row r="28" spans="1:7" x14ac:dyDescent="0.25">
      <c r="A28" s="54" t="s">
        <v>414</v>
      </c>
      <c r="B28" s="153">
        <v>0</v>
      </c>
      <c r="C28" s="153">
        <v>0</v>
      </c>
      <c r="D28" s="153">
        <f t="shared" ref="D28:D36" si="8">B28+C28</f>
        <v>0</v>
      </c>
      <c r="E28" s="153">
        <v>0</v>
      </c>
      <c r="F28" s="153">
        <v>0</v>
      </c>
      <c r="G28" s="153">
        <f t="shared" ref="G28:G36" si="9">D28-E28</f>
        <v>0</v>
      </c>
    </row>
    <row r="29" spans="1:7" x14ac:dyDescent="0.25">
      <c r="A29" s="51" t="s">
        <v>415</v>
      </c>
      <c r="B29" s="153">
        <v>0</v>
      </c>
      <c r="C29" s="153">
        <v>0</v>
      </c>
      <c r="D29" s="153">
        <f t="shared" si="8"/>
        <v>0</v>
      </c>
      <c r="E29" s="153">
        <v>0</v>
      </c>
      <c r="F29" s="153">
        <v>0</v>
      </c>
      <c r="G29" s="153">
        <f t="shared" si="9"/>
        <v>0</v>
      </c>
    </row>
    <row r="30" spans="1:7" x14ac:dyDescent="0.25">
      <c r="A30" s="51" t="s">
        <v>416</v>
      </c>
      <c r="B30" s="153">
        <v>0</v>
      </c>
      <c r="C30" s="153">
        <v>0</v>
      </c>
      <c r="D30" s="153">
        <f t="shared" si="8"/>
        <v>0</v>
      </c>
      <c r="E30" s="153">
        <v>0</v>
      </c>
      <c r="F30" s="153">
        <v>0</v>
      </c>
      <c r="G30" s="153">
        <f t="shared" si="9"/>
        <v>0</v>
      </c>
    </row>
    <row r="31" spans="1:7" x14ac:dyDescent="0.25">
      <c r="A31" s="51" t="s">
        <v>417</v>
      </c>
      <c r="B31" s="153">
        <v>0</v>
      </c>
      <c r="C31" s="153">
        <v>0</v>
      </c>
      <c r="D31" s="153">
        <f t="shared" si="8"/>
        <v>0</v>
      </c>
      <c r="E31" s="153">
        <v>0</v>
      </c>
      <c r="F31" s="153">
        <v>0</v>
      </c>
      <c r="G31" s="153">
        <f t="shared" si="9"/>
        <v>0</v>
      </c>
    </row>
    <row r="32" spans="1:7" x14ac:dyDescent="0.25">
      <c r="A32" s="51" t="s">
        <v>418</v>
      </c>
      <c r="B32" s="153">
        <v>0</v>
      </c>
      <c r="C32" s="153">
        <v>0</v>
      </c>
      <c r="D32" s="153">
        <f t="shared" si="8"/>
        <v>0</v>
      </c>
      <c r="E32" s="153">
        <v>0</v>
      </c>
      <c r="F32" s="153">
        <v>0</v>
      </c>
      <c r="G32" s="153">
        <f t="shared" si="9"/>
        <v>0</v>
      </c>
    </row>
    <row r="33" spans="1:7" ht="14.45" customHeight="1" x14ac:dyDescent="0.25">
      <c r="A33" s="51" t="s">
        <v>419</v>
      </c>
      <c r="B33" s="153">
        <v>0</v>
      </c>
      <c r="C33" s="153">
        <v>0</v>
      </c>
      <c r="D33" s="153">
        <f t="shared" si="8"/>
        <v>0</v>
      </c>
      <c r="E33" s="153">
        <v>0</v>
      </c>
      <c r="F33" s="153">
        <v>0</v>
      </c>
      <c r="G33" s="153">
        <f t="shared" si="9"/>
        <v>0</v>
      </c>
    </row>
    <row r="34" spans="1:7" ht="14.45" customHeight="1" x14ac:dyDescent="0.25">
      <c r="A34" s="51" t="s">
        <v>420</v>
      </c>
      <c r="B34" s="153">
        <v>0</v>
      </c>
      <c r="C34" s="153">
        <v>0</v>
      </c>
      <c r="D34" s="153">
        <f t="shared" si="8"/>
        <v>0</v>
      </c>
      <c r="E34" s="153">
        <v>0</v>
      </c>
      <c r="F34" s="153">
        <v>0</v>
      </c>
      <c r="G34" s="153">
        <f t="shared" si="9"/>
        <v>0</v>
      </c>
    </row>
    <row r="35" spans="1:7" ht="14.45" customHeight="1" x14ac:dyDescent="0.25">
      <c r="A35" s="51" t="s">
        <v>421</v>
      </c>
      <c r="B35" s="153">
        <v>0</v>
      </c>
      <c r="C35" s="153">
        <v>0</v>
      </c>
      <c r="D35" s="153">
        <f t="shared" si="8"/>
        <v>0</v>
      </c>
      <c r="E35" s="153">
        <v>0</v>
      </c>
      <c r="F35" s="153">
        <v>0</v>
      </c>
      <c r="G35" s="153">
        <f t="shared" si="9"/>
        <v>0</v>
      </c>
    </row>
    <row r="36" spans="1:7" ht="14.45" customHeight="1" x14ac:dyDescent="0.25">
      <c r="A36" s="51" t="s">
        <v>422</v>
      </c>
      <c r="B36" s="153">
        <v>0</v>
      </c>
      <c r="C36" s="153">
        <v>0</v>
      </c>
      <c r="D36" s="153">
        <f t="shared" si="8"/>
        <v>0</v>
      </c>
      <c r="E36" s="153">
        <v>0</v>
      </c>
      <c r="F36" s="153">
        <v>0</v>
      </c>
      <c r="G36" s="153">
        <f t="shared" si="9"/>
        <v>0</v>
      </c>
    </row>
    <row r="37" spans="1:7" ht="14.45" customHeight="1" x14ac:dyDescent="0.25">
      <c r="A37" s="43" t="s">
        <v>423</v>
      </c>
      <c r="B37" s="153">
        <f>SUM(B38:B41)</f>
        <v>0</v>
      </c>
      <c r="C37" s="153">
        <f t="shared" ref="C37:G37" si="10">SUM(C38:C41)</f>
        <v>0</v>
      </c>
      <c r="D37" s="153">
        <f t="shared" si="10"/>
        <v>0</v>
      </c>
      <c r="E37" s="153">
        <f t="shared" si="10"/>
        <v>0</v>
      </c>
      <c r="F37" s="153">
        <f t="shared" si="10"/>
        <v>0</v>
      </c>
      <c r="G37" s="153">
        <f t="shared" si="10"/>
        <v>0</v>
      </c>
    </row>
    <row r="38" spans="1:7" x14ac:dyDescent="0.25">
      <c r="A38" s="54" t="s">
        <v>424</v>
      </c>
      <c r="B38" s="153">
        <v>0</v>
      </c>
      <c r="C38" s="153">
        <v>0</v>
      </c>
      <c r="D38" s="153">
        <f t="shared" ref="D38:D41" si="11">B38+C38</f>
        <v>0</v>
      </c>
      <c r="E38" s="153">
        <v>0</v>
      </c>
      <c r="F38" s="153">
        <v>0</v>
      </c>
      <c r="G38" s="153">
        <f t="shared" ref="G38:G41" si="12">D38-E38</f>
        <v>0</v>
      </c>
    </row>
    <row r="39" spans="1:7" ht="30" x14ac:dyDescent="0.25">
      <c r="A39" s="54" t="s">
        <v>425</v>
      </c>
      <c r="B39" s="153">
        <v>0</v>
      </c>
      <c r="C39" s="153">
        <v>0</v>
      </c>
      <c r="D39" s="153">
        <f t="shared" si="11"/>
        <v>0</v>
      </c>
      <c r="E39" s="153">
        <v>0</v>
      </c>
      <c r="F39" s="153">
        <v>0</v>
      </c>
      <c r="G39" s="153">
        <f t="shared" si="12"/>
        <v>0</v>
      </c>
    </row>
    <row r="40" spans="1:7" x14ac:dyDescent="0.25">
      <c r="A40" s="54" t="s">
        <v>426</v>
      </c>
      <c r="B40" s="153">
        <v>0</v>
      </c>
      <c r="C40" s="153">
        <v>0</v>
      </c>
      <c r="D40" s="153">
        <f t="shared" si="11"/>
        <v>0</v>
      </c>
      <c r="E40" s="153">
        <v>0</v>
      </c>
      <c r="F40" s="153">
        <v>0</v>
      </c>
      <c r="G40" s="153">
        <f t="shared" si="12"/>
        <v>0</v>
      </c>
    </row>
    <row r="41" spans="1:7" x14ac:dyDescent="0.25">
      <c r="A41" s="54" t="s">
        <v>427</v>
      </c>
      <c r="B41" s="153">
        <v>0</v>
      </c>
      <c r="C41" s="153">
        <v>0</v>
      </c>
      <c r="D41" s="153">
        <f t="shared" si="11"/>
        <v>0</v>
      </c>
      <c r="E41" s="153">
        <v>0</v>
      </c>
      <c r="F41" s="153">
        <v>0</v>
      </c>
      <c r="G41" s="153">
        <f t="shared" si="12"/>
        <v>0</v>
      </c>
    </row>
    <row r="42" spans="1:7" x14ac:dyDescent="0.25">
      <c r="A42" s="54"/>
      <c r="B42" s="153"/>
      <c r="C42" s="153"/>
      <c r="D42" s="153"/>
      <c r="E42" s="153"/>
      <c r="F42" s="153"/>
      <c r="G42" s="153"/>
    </row>
    <row r="43" spans="1:7" x14ac:dyDescent="0.25">
      <c r="A43" s="3" t="s">
        <v>428</v>
      </c>
      <c r="B43" s="155">
        <f>B44+B53+B61+B71</f>
        <v>0</v>
      </c>
      <c r="C43" s="155">
        <f t="shared" ref="C43:G43" si="13">C44+C53+C61+C71</f>
        <v>0</v>
      </c>
      <c r="D43" s="155">
        <f t="shared" si="13"/>
        <v>0</v>
      </c>
      <c r="E43" s="155">
        <f t="shared" si="13"/>
        <v>0</v>
      </c>
      <c r="F43" s="155">
        <f t="shared" si="13"/>
        <v>0</v>
      </c>
      <c r="G43" s="155">
        <f t="shared" si="13"/>
        <v>0</v>
      </c>
    </row>
    <row r="44" spans="1:7" x14ac:dyDescent="0.25">
      <c r="A44" s="42" t="s">
        <v>396</v>
      </c>
      <c r="B44" s="153">
        <f>SUM(B45:B52)</f>
        <v>0</v>
      </c>
      <c r="C44" s="153">
        <f t="shared" ref="C44:G44" si="14">SUM(C45:C52)</f>
        <v>0</v>
      </c>
      <c r="D44" s="153">
        <f t="shared" si="14"/>
        <v>0</v>
      </c>
      <c r="E44" s="153">
        <f t="shared" si="14"/>
        <v>0</v>
      </c>
      <c r="F44" s="153">
        <f t="shared" si="14"/>
        <v>0</v>
      </c>
      <c r="G44" s="153">
        <f t="shared" si="14"/>
        <v>0</v>
      </c>
    </row>
    <row r="45" spans="1:7" x14ac:dyDescent="0.25">
      <c r="A45" s="54" t="s">
        <v>397</v>
      </c>
      <c r="B45" s="153">
        <v>0</v>
      </c>
      <c r="C45" s="153">
        <v>0</v>
      </c>
      <c r="D45" s="153">
        <f t="shared" ref="D45:D52" si="15">B45+C45</f>
        <v>0</v>
      </c>
      <c r="E45" s="153">
        <v>0</v>
      </c>
      <c r="F45" s="153">
        <v>0</v>
      </c>
      <c r="G45" s="153">
        <f t="shared" ref="G45:G52" si="16">D45-E45</f>
        <v>0</v>
      </c>
    </row>
    <row r="46" spans="1:7" x14ac:dyDescent="0.25">
      <c r="A46" s="54" t="s">
        <v>398</v>
      </c>
      <c r="B46" s="153">
        <v>0</v>
      </c>
      <c r="C46" s="153">
        <v>0</v>
      </c>
      <c r="D46" s="153">
        <f t="shared" si="15"/>
        <v>0</v>
      </c>
      <c r="E46" s="153">
        <v>0</v>
      </c>
      <c r="F46" s="153">
        <v>0</v>
      </c>
      <c r="G46" s="153">
        <f t="shared" si="16"/>
        <v>0</v>
      </c>
    </row>
    <row r="47" spans="1:7" x14ac:dyDescent="0.25">
      <c r="A47" s="54" t="s">
        <v>399</v>
      </c>
      <c r="B47" s="153">
        <v>0</v>
      </c>
      <c r="C47" s="153">
        <v>0</v>
      </c>
      <c r="D47" s="153">
        <f t="shared" si="15"/>
        <v>0</v>
      </c>
      <c r="E47" s="153">
        <v>0</v>
      </c>
      <c r="F47" s="153">
        <v>0</v>
      </c>
      <c r="G47" s="153">
        <f t="shared" si="16"/>
        <v>0</v>
      </c>
    </row>
    <row r="48" spans="1:7" x14ac:dyDescent="0.25">
      <c r="A48" s="54" t="s">
        <v>400</v>
      </c>
      <c r="B48" s="153">
        <v>0</v>
      </c>
      <c r="C48" s="153">
        <v>0</v>
      </c>
      <c r="D48" s="153">
        <f t="shared" si="15"/>
        <v>0</v>
      </c>
      <c r="E48" s="153">
        <v>0</v>
      </c>
      <c r="F48" s="153">
        <v>0</v>
      </c>
      <c r="G48" s="153">
        <f t="shared" si="16"/>
        <v>0</v>
      </c>
    </row>
    <row r="49" spans="1:7" x14ac:dyDescent="0.25">
      <c r="A49" s="54" t="s">
        <v>401</v>
      </c>
      <c r="B49" s="153">
        <v>0</v>
      </c>
      <c r="C49" s="153">
        <v>0</v>
      </c>
      <c r="D49" s="153">
        <f t="shared" si="15"/>
        <v>0</v>
      </c>
      <c r="E49" s="153">
        <v>0</v>
      </c>
      <c r="F49" s="153">
        <v>0</v>
      </c>
      <c r="G49" s="153">
        <f t="shared" si="16"/>
        <v>0</v>
      </c>
    </row>
    <row r="50" spans="1:7" x14ac:dyDescent="0.25">
      <c r="A50" s="54" t="s">
        <v>402</v>
      </c>
      <c r="B50" s="153">
        <v>0</v>
      </c>
      <c r="C50" s="153">
        <v>0</v>
      </c>
      <c r="D50" s="153">
        <f t="shared" si="15"/>
        <v>0</v>
      </c>
      <c r="E50" s="153">
        <v>0</v>
      </c>
      <c r="F50" s="153">
        <v>0</v>
      </c>
      <c r="G50" s="153">
        <f t="shared" si="16"/>
        <v>0</v>
      </c>
    </row>
    <row r="51" spans="1:7" x14ac:dyDescent="0.25">
      <c r="A51" s="54" t="s">
        <v>403</v>
      </c>
      <c r="B51" s="153">
        <v>0</v>
      </c>
      <c r="C51" s="153">
        <v>0</v>
      </c>
      <c r="D51" s="153">
        <f t="shared" si="15"/>
        <v>0</v>
      </c>
      <c r="E51" s="153">
        <v>0</v>
      </c>
      <c r="F51" s="153">
        <v>0</v>
      </c>
      <c r="G51" s="153">
        <f t="shared" si="16"/>
        <v>0</v>
      </c>
    </row>
    <row r="52" spans="1:7" x14ac:dyDescent="0.25">
      <c r="A52" s="54" t="s">
        <v>404</v>
      </c>
      <c r="B52" s="153">
        <v>0</v>
      </c>
      <c r="C52" s="153">
        <v>0</v>
      </c>
      <c r="D52" s="153">
        <f t="shared" si="15"/>
        <v>0</v>
      </c>
      <c r="E52" s="153">
        <v>0</v>
      </c>
      <c r="F52" s="153">
        <v>0</v>
      </c>
      <c r="G52" s="153">
        <f t="shared" si="16"/>
        <v>0</v>
      </c>
    </row>
    <row r="53" spans="1:7" x14ac:dyDescent="0.25">
      <c r="A53" s="42" t="s">
        <v>405</v>
      </c>
      <c r="B53" s="153">
        <f>SUM(B54:B60)</f>
        <v>0</v>
      </c>
      <c r="C53" s="153">
        <f t="shared" ref="C53:G53" si="17">SUM(C54:C60)</f>
        <v>0</v>
      </c>
      <c r="D53" s="153">
        <f t="shared" si="17"/>
        <v>0</v>
      </c>
      <c r="E53" s="153">
        <f t="shared" si="17"/>
        <v>0</v>
      </c>
      <c r="F53" s="153">
        <f t="shared" si="17"/>
        <v>0</v>
      </c>
      <c r="G53" s="153">
        <f t="shared" si="17"/>
        <v>0</v>
      </c>
    </row>
    <row r="54" spans="1:7" x14ac:dyDescent="0.25">
      <c r="A54" s="54" t="s">
        <v>406</v>
      </c>
      <c r="B54" s="153">
        <v>0</v>
      </c>
      <c r="C54" s="153">
        <v>0</v>
      </c>
      <c r="D54" s="153">
        <f t="shared" ref="D54:D60" si="18">B54+C54</f>
        <v>0</v>
      </c>
      <c r="E54" s="153">
        <v>0</v>
      </c>
      <c r="F54" s="153">
        <v>0</v>
      </c>
      <c r="G54" s="153">
        <f t="shared" ref="G54:G60" si="19">D54-E54</f>
        <v>0</v>
      </c>
    </row>
    <row r="55" spans="1:7" x14ac:dyDescent="0.25">
      <c r="A55" s="54" t="s">
        <v>407</v>
      </c>
      <c r="B55" s="153">
        <v>0</v>
      </c>
      <c r="C55" s="153">
        <v>0</v>
      </c>
      <c r="D55" s="153">
        <f t="shared" si="18"/>
        <v>0</v>
      </c>
      <c r="E55" s="153">
        <v>0</v>
      </c>
      <c r="F55" s="153">
        <v>0</v>
      </c>
      <c r="G55" s="153">
        <f t="shared" si="19"/>
        <v>0</v>
      </c>
    </row>
    <row r="56" spans="1:7" x14ac:dyDescent="0.25">
      <c r="A56" s="54" t="s">
        <v>408</v>
      </c>
      <c r="B56" s="153">
        <v>0</v>
      </c>
      <c r="C56" s="153">
        <v>0</v>
      </c>
      <c r="D56" s="153">
        <f t="shared" si="18"/>
        <v>0</v>
      </c>
      <c r="E56" s="153">
        <v>0</v>
      </c>
      <c r="F56" s="153">
        <v>0</v>
      </c>
      <c r="G56" s="153">
        <f t="shared" si="19"/>
        <v>0</v>
      </c>
    </row>
    <row r="57" spans="1:7" x14ac:dyDescent="0.25">
      <c r="A57" s="55" t="s">
        <v>409</v>
      </c>
      <c r="B57" s="153">
        <v>0</v>
      </c>
      <c r="C57" s="153">
        <v>0</v>
      </c>
      <c r="D57" s="153">
        <f t="shared" si="18"/>
        <v>0</v>
      </c>
      <c r="E57" s="153">
        <v>0</v>
      </c>
      <c r="F57" s="153">
        <v>0</v>
      </c>
      <c r="G57" s="153">
        <f t="shared" si="19"/>
        <v>0</v>
      </c>
    </row>
    <row r="58" spans="1:7" x14ac:dyDescent="0.25">
      <c r="A58" s="54" t="s">
        <v>410</v>
      </c>
      <c r="B58" s="153">
        <v>0</v>
      </c>
      <c r="C58" s="153">
        <v>0</v>
      </c>
      <c r="D58" s="153">
        <f t="shared" si="18"/>
        <v>0</v>
      </c>
      <c r="E58" s="153">
        <v>0</v>
      </c>
      <c r="F58" s="153">
        <v>0</v>
      </c>
      <c r="G58" s="153">
        <f t="shared" si="19"/>
        <v>0</v>
      </c>
    </row>
    <row r="59" spans="1:7" x14ac:dyDescent="0.25">
      <c r="A59" s="54" t="s">
        <v>411</v>
      </c>
      <c r="B59" s="153">
        <v>0</v>
      </c>
      <c r="C59" s="153">
        <v>0</v>
      </c>
      <c r="D59" s="153">
        <f t="shared" si="18"/>
        <v>0</v>
      </c>
      <c r="E59" s="153">
        <v>0</v>
      </c>
      <c r="F59" s="153">
        <v>0</v>
      </c>
      <c r="G59" s="153">
        <f t="shared" si="19"/>
        <v>0</v>
      </c>
    </row>
    <row r="60" spans="1:7" x14ac:dyDescent="0.25">
      <c r="A60" s="54" t="s">
        <v>412</v>
      </c>
      <c r="B60" s="153">
        <v>0</v>
      </c>
      <c r="C60" s="153">
        <v>0</v>
      </c>
      <c r="D60" s="153">
        <f t="shared" si="18"/>
        <v>0</v>
      </c>
      <c r="E60" s="153">
        <v>0</v>
      </c>
      <c r="F60" s="153">
        <v>0</v>
      </c>
      <c r="G60" s="153">
        <f t="shared" si="19"/>
        <v>0</v>
      </c>
    </row>
    <row r="61" spans="1:7" x14ac:dyDescent="0.25">
      <c r="A61" s="42" t="s">
        <v>413</v>
      </c>
      <c r="B61" s="153">
        <f>SUM(B62:B70)</f>
        <v>0</v>
      </c>
      <c r="C61" s="153">
        <f t="shared" ref="C61:G61" si="20">SUM(C62:C70)</f>
        <v>0</v>
      </c>
      <c r="D61" s="153">
        <f t="shared" si="20"/>
        <v>0</v>
      </c>
      <c r="E61" s="153">
        <f t="shared" si="20"/>
        <v>0</v>
      </c>
      <c r="F61" s="153">
        <f t="shared" si="20"/>
        <v>0</v>
      </c>
      <c r="G61" s="153">
        <f t="shared" si="20"/>
        <v>0</v>
      </c>
    </row>
    <row r="62" spans="1:7" x14ac:dyDescent="0.25">
      <c r="A62" s="54" t="s">
        <v>414</v>
      </c>
      <c r="B62" s="153">
        <v>0</v>
      </c>
      <c r="C62" s="153">
        <v>0</v>
      </c>
      <c r="D62" s="153">
        <f t="shared" ref="D62:D70" si="21">B62+C62</f>
        <v>0</v>
      </c>
      <c r="E62" s="153">
        <v>0</v>
      </c>
      <c r="F62" s="153">
        <v>0</v>
      </c>
      <c r="G62" s="153">
        <f t="shared" ref="G62:G70" si="22">D62-E62</f>
        <v>0</v>
      </c>
    </row>
    <row r="63" spans="1:7" x14ac:dyDescent="0.25">
      <c r="A63" s="54" t="s">
        <v>415</v>
      </c>
      <c r="B63" s="153">
        <v>0</v>
      </c>
      <c r="C63" s="153">
        <v>0</v>
      </c>
      <c r="D63" s="153">
        <f t="shared" si="21"/>
        <v>0</v>
      </c>
      <c r="E63" s="153">
        <v>0</v>
      </c>
      <c r="F63" s="153">
        <v>0</v>
      </c>
      <c r="G63" s="153">
        <f t="shared" si="22"/>
        <v>0</v>
      </c>
    </row>
    <row r="64" spans="1:7" x14ac:dyDescent="0.25">
      <c r="A64" s="54" t="s">
        <v>416</v>
      </c>
      <c r="B64" s="153">
        <v>0</v>
      </c>
      <c r="C64" s="153">
        <v>0</v>
      </c>
      <c r="D64" s="153">
        <f t="shared" si="21"/>
        <v>0</v>
      </c>
      <c r="E64" s="153">
        <v>0</v>
      </c>
      <c r="F64" s="153">
        <v>0</v>
      </c>
      <c r="G64" s="153">
        <f t="shared" si="22"/>
        <v>0</v>
      </c>
    </row>
    <row r="65" spans="1:7" x14ac:dyDescent="0.25">
      <c r="A65" s="54" t="s">
        <v>417</v>
      </c>
      <c r="B65" s="153">
        <v>0</v>
      </c>
      <c r="C65" s="153">
        <v>0</v>
      </c>
      <c r="D65" s="153">
        <f t="shared" si="21"/>
        <v>0</v>
      </c>
      <c r="E65" s="153">
        <v>0</v>
      </c>
      <c r="F65" s="153">
        <v>0</v>
      </c>
      <c r="G65" s="153">
        <f t="shared" si="22"/>
        <v>0</v>
      </c>
    </row>
    <row r="66" spans="1:7" x14ac:dyDescent="0.25">
      <c r="A66" s="54" t="s">
        <v>418</v>
      </c>
      <c r="B66" s="153">
        <v>0</v>
      </c>
      <c r="C66" s="153">
        <v>0</v>
      </c>
      <c r="D66" s="153">
        <f t="shared" si="21"/>
        <v>0</v>
      </c>
      <c r="E66" s="153">
        <v>0</v>
      </c>
      <c r="F66" s="153">
        <v>0</v>
      </c>
      <c r="G66" s="153">
        <f t="shared" si="22"/>
        <v>0</v>
      </c>
    </row>
    <row r="67" spans="1:7" x14ac:dyDescent="0.25">
      <c r="A67" s="54" t="s">
        <v>419</v>
      </c>
      <c r="B67" s="153">
        <v>0</v>
      </c>
      <c r="C67" s="153">
        <v>0</v>
      </c>
      <c r="D67" s="153">
        <f t="shared" si="21"/>
        <v>0</v>
      </c>
      <c r="E67" s="153">
        <v>0</v>
      </c>
      <c r="F67" s="153">
        <v>0</v>
      </c>
      <c r="G67" s="153">
        <f t="shared" si="22"/>
        <v>0</v>
      </c>
    </row>
    <row r="68" spans="1:7" x14ac:dyDescent="0.25">
      <c r="A68" s="54" t="s">
        <v>420</v>
      </c>
      <c r="B68" s="153">
        <v>0</v>
      </c>
      <c r="C68" s="153">
        <v>0</v>
      </c>
      <c r="D68" s="153">
        <f t="shared" si="21"/>
        <v>0</v>
      </c>
      <c r="E68" s="153">
        <v>0</v>
      </c>
      <c r="F68" s="153">
        <v>0</v>
      </c>
      <c r="G68" s="153">
        <f t="shared" si="22"/>
        <v>0</v>
      </c>
    </row>
    <row r="69" spans="1:7" x14ac:dyDescent="0.25">
      <c r="A69" s="54" t="s">
        <v>421</v>
      </c>
      <c r="B69" s="153">
        <v>0</v>
      </c>
      <c r="C69" s="153">
        <v>0</v>
      </c>
      <c r="D69" s="153">
        <f t="shared" si="21"/>
        <v>0</v>
      </c>
      <c r="E69" s="153">
        <v>0</v>
      </c>
      <c r="F69" s="153">
        <v>0</v>
      </c>
      <c r="G69" s="153">
        <f t="shared" si="22"/>
        <v>0</v>
      </c>
    </row>
    <row r="70" spans="1:7" x14ac:dyDescent="0.25">
      <c r="A70" s="54" t="s">
        <v>422</v>
      </c>
      <c r="B70" s="153">
        <v>0</v>
      </c>
      <c r="C70" s="153">
        <v>0</v>
      </c>
      <c r="D70" s="153">
        <f t="shared" si="21"/>
        <v>0</v>
      </c>
      <c r="E70" s="153">
        <v>0</v>
      </c>
      <c r="F70" s="153">
        <v>0</v>
      </c>
      <c r="G70" s="153">
        <f t="shared" si="22"/>
        <v>0</v>
      </c>
    </row>
    <row r="71" spans="1:7" x14ac:dyDescent="0.25">
      <c r="A71" s="43" t="s">
        <v>423</v>
      </c>
      <c r="B71" s="156">
        <f>SUM(B72:B75)</f>
        <v>0</v>
      </c>
      <c r="C71" s="156">
        <f t="shared" ref="C71:G71" si="23">SUM(C72:C75)</f>
        <v>0</v>
      </c>
      <c r="D71" s="156">
        <f t="shared" si="23"/>
        <v>0</v>
      </c>
      <c r="E71" s="156">
        <f t="shared" si="23"/>
        <v>0</v>
      </c>
      <c r="F71" s="156">
        <f t="shared" si="23"/>
        <v>0</v>
      </c>
      <c r="G71" s="156">
        <f t="shared" si="23"/>
        <v>0</v>
      </c>
    </row>
    <row r="72" spans="1:7" x14ac:dyDescent="0.25">
      <c r="A72" s="54" t="s">
        <v>424</v>
      </c>
      <c r="B72" s="153">
        <v>0</v>
      </c>
      <c r="C72" s="153">
        <v>0</v>
      </c>
      <c r="D72" s="153">
        <f t="shared" ref="D72:D75" si="24">B72+C72</f>
        <v>0</v>
      </c>
      <c r="E72" s="153">
        <v>0</v>
      </c>
      <c r="F72" s="153">
        <v>0</v>
      </c>
      <c r="G72" s="153">
        <f t="shared" ref="G72:G75" si="25">D72-E72</f>
        <v>0</v>
      </c>
    </row>
    <row r="73" spans="1:7" ht="30" x14ac:dyDescent="0.25">
      <c r="A73" s="54" t="s">
        <v>425</v>
      </c>
      <c r="B73" s="153">
        <v>0</v>
      </c>
      <c r="C73" s="153">
        <v>0</v>
      </c>
      <c r="D73" s="153">
        <f t="shared" si="24"/>
        <v>0</v>
      </c>
      <c r="E73" s="153">
        <v>0</v>
      </c>
      <c r="F73" s="153">
        <v>0</v>
      </c>
      <c r="G73" s="153">
        <f t="shared" si="25"/>
        <v>0</v>
      </c>
    </row>
    <row r="74" spans="1:7" x14ac:dyDescent="0.25">
      <c r="A74" s="54" t="s">
        <v>426</v>
      </c>
      <c r="B74" s="153">
        <v>0</v>
      </c>
      <c r="C74" s="153">
        <v>0</v>
      </c>
      <c r="D74" s="153">
        <f t="shared" si="24"/>
        <v>0</v>
      </c>
      <c r="E74" s="153">
        <v>0</v>
      </c>
      <c r="F74" s="153">
        <v>0</v>
      </c>
      <c r="G74" s="153">
        <f t="shared" si="25"/>
        <v>0</v>
      </c>
    </row>
    <row r="75" spans="1:7" x14ac:dyDescent="0.25">
      <c r="A75" s="54" t="s">
        <v>427</v>
      </c>
      <c r="B75" s="153">
        <v>0</v>
      </c>
      <c r="C75" s="153">
        <v>0</v>
      </c>
      <c r="D75" s="153">
        <f t="shared" si="24"/>
        <v>0</v>
      </c>
      <c r="E75" s="153">
        <v>0</v>
      </c>
      <c r="F75" s="153">
        <v>0</v>
      </c>
      <c r="G75" s="153">
        <f t="shared" si="25"/>
        <v>0</v>
      </c>
    </row>
    <row r="76" spans="1:7" x14ac:dyDescent="0.25">
      <c r="A76" s="32"/>
      <c r="B76" s="157"/>
      <c r="C76" s="157"/>
      <c r="D76" s="157"/>
      <c r="E76" s="157"/>
      <c r="F76" s="157"/>
      <c r="G76" s="157"/>
    </row>
    <row r="77" spans="1:7" x14ac:dyDescent="0.25">
      <c r="A77" s="3" t="s">
        <v>379</v>
      </c>
      <c r="B77" s="155">
        <f>B9+B43</f>
        <v>9000080</v>
      </c>
      <c r="C77" s="155">
        <f t="shared" ref="C77:G77" si="26">C9+C43</f>
        <v>86116.85</v>
      </c>
      <c r="D77" s="155">
        <f t="shared" si="26"/>
        <v>9086196.8499999996</v>
      </c>
      <c r="E77" s="155">
        <f t="shared" si="26"/>
        <v>7944804.04</v>
      </c>
      <c r="F77" s="155">
        <f t="shared" si="26"/>
        <v>7944827.2400000002</v>
      </c>
      <c r="G77" s="155">
        <f t="shared" si="26"/>
        <v>1141392.8099999996</v>
      </c>
    </row>
    <row r="78" spans="1:7" x14ac:dyDescent="0.25">
      <c r="A78" s="40"/>
      <c r="B78" s="56"/>
      <c r="C78" s="56"/>
      <c r="D78" s="56"/>
      <c r="E78" s="56"/>
      <c r="F78" s="56"/>
      <c r="G78" s="56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C38:G41 B61:G61 B9:B10 B37:G37 B19:G19 B27:G27 B53:G53 C72:G75 B43:B44 B71:G71 C9:G18 C20:G26 C28:G36 C43:G52 C54:G60 C62:G70 B76:G77" xr:uid="{C1DEA987-D1A8-495D-B9E4-846B5D56AC57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48"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4F0374-EDA9-489F-B25F-809735D042EC}">
  <sheetPr>
    <outlinePr summaryBelow="0"/>
    <pageSetUpPr fitToPage="1"/>
  </sheetPr>
  <dimension ref="A1:G34"/>
  <sheetViews>
    <sheetView showGridLines="0" tabSelected="1" zoomScale="110" zoomScaleNormal="110" workbookViewId="0">
      <selection activeCell="D24" sqref="D24"/>
    </sheetView>
  </sheetViews>
  <sheetFormatPr baseColWidth="10" defaultColWidth="11" defaultRowHeight="15" x14ac:dyDescent="0.25"/>
  <cols>
    <col min="1" max="1" width="68.85546875" bestFit="1" customWidth="1"/>
    <col min="2" max="2" width="21.85546875" bestFit="1" customWidth="1"/>
    <col min="3" max="3" width="19.85546875" customWidth="1"/>
    <col min="4" max="4" width="20.85546875" bestFit="1" customWidth="1"/>
    <col min="5" max="6" width="22.28515625" bestFit="1" customWidth="1"/>
    <col min="7" max="7" width="19.5703125" bestFit="1" customWidth="1"/>
  </cols>
  <sheetData>
    <row r="1" spans="1:7" ht="33.6" customHeight="1" x14ac:dyDescent="0.25">
      <c r="A1" s="180" t="s">
        <v>429</v>
      </c>
      <c r="B1" s="163"/>
      <c r="C1" s="163"/>
      <c r="D1" s="163"/>
      <c r="E1" s="163"/>
      <c r="F1" s="163"/>
      <c r="G1" s="164"/>
    </row>
    <row r="2" spans="1:7" x14ac:dyDescent="0.25">
      <c r="A2" s="75" t="str">
        <f>'Formato 1'!A2</f>
        <v>PATRONATO DE LA FERIA DE MOROLEON, GTO.</v>
      </c>
      <c r="B2" s="76"/>
      <c r="C2" s="76"/>
      <c r="D2" s="76"/>
      <c r="E2" s="76"/>
      <c r="F2" s="76"/>
      <c r="G2" s="77"/>
    </row>
    <row r="3" spans="1:7" x14ac:dyDescent="0.25">
      <c r="A3" s="78" t="s">
        <v>297</v>
      </c>
      <c r="B3" s="79"/>
      <c r="C3" s="79"/>
      <c r="D3" s="79"/>
      <c r="E3" s="79"/>
      <c r="F3" s="79"/>
      <c r="G3" s="80"/>
    </row>
    <row r="4" spans="1:7" x14ac:dyDescent="0.25">
      <c r="A4" s="78" t="s">
        <v>430</v>
      </c>
      <c r="B4" s="79"/>
      <c r="C4" s="79"/>
      <c r="D4" s="79"/>
      <c r="E4" s="79"/>
      <c r="F4" s="79"/>
      <c r="G4" s="80"/>
    </row>
    <row r="5" spans="1:7" x14ac:dyDescent="0.25">
      <c r="A5" s="78" t="str">
        <f>'Formato 3'!A4</f>
        <v>Del 1 de enero al 30 de junio de 2026</v>
      </c>
      <c r="B5" s="79"/>
      <c r="C5" s="79"/>
      <c r="D5" s="79"/>
      <c r="E5" s="79"/>
      <c r="F5" s="79"/>
      <c r="G5" s="80"/>
    </row>
    <row r="6" spans="1:7" x14ac:dyDescent="0.25">
      <c r="A6" s="81" t="s">
        <v>2</v>
      </c>
      <c r="B6" s="82"/>
      <c r="C6" s="82"/>
      <c r="D6" s="82"/>
      <c r="E6" s="82"/>
      <c r="F6" s="82"/>
      <c r="G6" s="83"/>
    </row>
    <row r="7" spans="1:7" x14ac:dyDescent="0.25">
      <c r="A7" s="175" t="s">
        <v>5</v>
      </c>
      <c r="B7" s="178" t="s">
        <v>299</v>
      </c>
      <c r="C7" s="178"/>
      <c r="D7" s="178"/>
      <c r="E7" s="178"/>
      <c r="F7" s="178"/>
      <c r="G7" s="178" t="s">
        <v>300</v>
      </c>
    </row>
    <row r="8" spans="1:7" ht="30" x14ac:dyDescent="0.25">
      <c r="A8" s="176"/>
      <c r="B8" s="6" t="s">
        <v>205</v>
      </c>
      <c r="C8" s="25" t="s">
        <v>394</v>
      </c>
      <c r="D8" s="25" t="s">
        <v>232</v>
      </c>
      <c r="E8" s="25" t="s">
        <v>190</v>
      </c>
      <c r="F8" s="25" t="s">
        <v>206</v>
      </c>
      <c r="G8" s="185"/>
    </row>
    <row r="9" spans="1:7" ht="15.75" customHeight="1" x14ac:dyDescent="0.25">
      <c r="A9" s="19" t="s">
        <v>431</v>
      </c>
      <c r="B9" s="158">
        <f>B10+B11+B12+B15+B16+B19</f>
        <v>342322.96</v>
      </c>
      <c r="C9" s="158">
        <f t="shared" ref="C9:G9" si="0">C10+C11+C12+C15+C16+C19</f>
        <v>70950.720000000001</v>
      </c>
      <c r="D9" s="158">
        <f t="shared" si="0"/>
        <v>413273.68000000005</v>
      </c>
      <c r="E9" s="158">
        <f t="shared" si="0"/>
        <v>56772</v>
      </c>
      <c r="F9" s="158">
        <f t="shared" si="0"/>
        <v>56772</v>
      </c>
      <c r="G9" s="158">
        <f t="shared" si="0"/>
        <v>356501.68000000005</v>
      </c>
    </row>
    <row r="10" spans="1:7" x14ac:dyDescent="0.25">
      <c r="A10" s="42" t="s">
        <v>432</v>
      </c>
      <c r="B10" s="159">
        <v>342322.96</v>
      </c>
      <c r="C10" s="159">
        <v>70950.720000000001</v>
      </c>
      <c r="D10" s="160">
        <f>B10+C10</f>
        <v>413273.68000000005</v>
      </c>
      <c r="E10" s="159">
        <v>56772</v>
      </c>
      <c r="F10" s="159">
        <v>56772</v>
      </c>
      <c r="G10" s="160">
        <f>D10-E10</f>
        <v>356501.68000000005</v>
      </c>
    </row>
    <row r="11" spans="1:7" ht="15.75" customHeight="1" x14ac:dyDescent="0.25">
      <c r="A11" s="42" t="s">
        <v>433</v>
      </c>
      <c r="B11" s="160">
        <v>0</v>
      </c>
      <c r="C11" s="160">
        <v>0</v>
      </c>
      <c r="D11" s="160">
        <f>B11+C11</f>
        <v>0</v>
      </c>
      <c r="E11" s="160">
        <v>0</v>
      </c>
      <c r="F11" s="160">
        <v>0</v>
      </c>
      <c r="G11" s="160">
        <f>D11-E11</f>
        <v>0</v>
      </c>
    </row>
    <row r="12" spans="1:7" x14ac:dyDescent="0.25">
      <c r="A12" s="42" t="s">
        <v>434</v>
      </c>
      <c r="B12" s="160">
        <f>B13+B14</f>
        <v>0</v>
      </c>
      <c r="C12" s="160">
        <f t="shared" ref="C12:G12" si="1">C13+C14</f>
        <v>0</v>
      </c>
      <c r="D12" s="160">
        <f t="shared" si="1"/>
        <v>0</v>
      </c>
      <c r="E12" s="160">
        <f t="shared" si="1"/>
        <v>0</v>
      </c>
      <c r="F12" s="160">
        <f t="shared" si="1"/>
        <v>0</v>
      </c>
      <c r="G12" s="160">
        <f t="shared" si="1"/>
        <v>0</v>
      </c>
    </row>
    <row r="13" spans="1:7" x14ac:dyDescent="0.25">
      <c r="A13" s="51" t="s">
        <v>435</v>
      </c>
      <c r="B13" s="160">
        <v>0</v>
      </c>
      <c r="C13" s="160">
        <v>0</v>
      </c>
      <c r="D13" s="160">
        <f>B13+C13</f>
        <v>0</v>
      </c>
      <c r="E13" s="160">
        <v>0</v>
      </c>
      <c r="F13" s="160">
        <v>0</v>
      </c>
      <c r="G13" s="160">
        <f>D13-E13</f>
        <v>0</v>
      </c>
    </row>
    <row r="14" spans="1:7" x14ac:dyDescent="0.25">
      <c r="A14" s="51" t="s">
        <v>436</v>
      </c>
      <c r="B14" s="160">
        <v>0</v>
      </c>
      <c r="C14" s="160">
        <v>0</v>
      </c>
      <c r="D14" s="160">
        <f>B14+C14</f>
        <v>0</v>
      </c>
      <c r="E14" s="160">
        <v>0</v>
      </c>
      <c r="F14" s="160">
        <v>0</v>
      </c>
      <c r="G14" s="160">
        <f>D14-E14</f>
        <v>0</v>
      </c>
    </row>
    <row r="15" spans="1:7" x14ac:dyDescent="0.25">
      <c r="A15" s="42" t="s">
        <v>437</v>
      </c>
      <c r="B15" s="160">
        <v>0</v>
      </c>
      <c r="C15" s="160">
        <v>0</v>
      </c>
      <c r="D15" s="160">
        <f>B15+C15</f>
        <v>0</v>
      </c>
      <c r="E15" s="160">
        <v>0</v>
      </c>
      <c r="F15" s="160">
        <v>0</v>
      </c>
      <c r="G15" s="160">
        <f>D15-E15</f>
        <v>0</v>
      </c>
    </row>
    <row r="16" spans="1:7" ht="30" x14ac:dyDescent="0.25">
      <c r="A16" s="43" t="s">
        <v>438</v>
      </c>
      <c r="B16" s="160">
        <f>B17+B18</f>
        <v>0</v>
      </c>
      <c r="C16" s="160">
        <f t="shared" ref="C16:G16" si="2">C17+C18</f>
        <v>0</v>
      </c>
      <c r="D16" s="160">
        <f t="shared" si="2"/>
        <v>0</v>
      </c>
      <c r="E16" s="160">
        <f t="shared" si="2"/>
        <v>0</v>
      </c>
      <c r="F16" s="160">
        <f t="shared" si="2"/>
        <v>0</v>
      </c>
      <c r="G16" s="160">
        <f t="shared" si="2"/>
        <v>0</v>
      </c>
    </row>
    <row r="17" spans="1:7" x14ac:dyDescent="0.25">
      <c r="A17" s="51" t="s">
        <v>439</v>
      </c>
      <c r="B17" s="160">
        <v>0</v>
      </c>
      <c r="C17" s="160">
        <v>0</v>
      </c>
      <c r="D17" s="160">
        <f>B17+C17</f>
        <v>0</v>
      </c>
      <c r="E17" s="160">
        <v>0</v>
      </c>
      <c r="F17" s="160">
        <v>0</v>
      </c>
      <c r="G17" s="160">
        <f>D17-E17</f>
        <v>0</v>
      </c>
    </row>
    <row r="18" spans="1:7" x14ac:dyDescent="0.25">
      <c r="A18" s="51" t="s">
        <v>440</v>
      </c>
      <c r="B18" s="160">
        <v>0</v>
      </c>
      <c r="C18" s="160">
        <v>0</v>
      </c>
      <c r="D18" s="160">
        <f>B18+C18</f>
        <v>0</v>
      </c>
      <c r="E18" s="160">
        <v>0</v>
      </c>
      <c r="F18" s="160">
        <v>0</v>
      </c>
      <c r="G18" s="160">
        <f>D18-E18</f>
        <v>0</v>
      </c>
    </row>
    <row r="19" spans="1:7" x14ac:dyDescent="0.25">
      <c r="A19" s="42" t="s">
        <v>441</v>
      </c>
      <c r="B19" s="160">
        <v>0</v>
      </c>
      <c r="C19" s="160">
        <v>0</v>
      </c>
      <c r="D19" s="160">
        <f>B19+C19</f>
        <v>0</v>
      </c>
      <c r="E19" s="160">
        <v>0</v>
      </c>
      <c r="F19" s="160">
        <v>0</v>
      </c>
      <c r="G19" s="160">
        <f>D19-E19</f>
        <v>0</v>
      </c>
    </row>
    <row r="20" spans="1:7" x14ac:dyDescent="0.25">
      <c r="A20" s="32"/>
      <c r="B20" s="161"/>
      <c r="C20" s="161"/>
      <c r="D20" s="161"/>
      <c r="E20" s="161"/>
      <c r="F20" s="161"/>
      <c r="G20" s="161"/>
    </row>
    <row r="21" spans="1:7" x14ac:dyDescent="0.25">
      <c r="A21" s="26" t="s">
        <v>442</v>
      </c>
      <c r="B21" s="158">
        <f>B22+B23+B24+B27+B28+B31</f>
        <v>0</v>
      </c>
      <c r="C21" s="158">
        <f t="shared" ref="C21:G21" si="3">C22+C23+C24+C27+C28+C31</f>
        <v>0</v>
      </c>
      <c r="D21" s="158">
        <f t="shared" si="3"/>
        <v>0</v>
      </c>
      <c r="E21" s="158">
        <f t="shared" si="3"/>
        <v>0</v>
      </c>
      <c r="F21" s="158">
        <f t="shared" si="3"/>
        <v>0</v>
      </c>
      <c r="G21" s="158">
        <f t="shared" si="3"/>
        <v>0</v>
      </c>
    </row>
    <row r="22" spans="1:7" x14ac:dyDescent="0.25">
      <c r="A22" s="42" t="s">
        <v>432</v>
      </c>
      <c r="B22" s="159">
        <v>0</v>
      </c>
      <c r="C22" s="159">
        <v>0</v>
      </c>
      <c r="D22" s="160">
        <f>B22+C22</f>
        <v>0</v>
      </c>
      <c r="E22" s="159">
        <v>0</v>
      </c>
      <c r="F22" s="159">
        <v>0</v>
      </c>
      <c r="G22" s="160">
        <f>D22-E22</f>
        <v>0</v>
      </c>
    </row>
    <row r="23" spans="1:7" x14ac:dyDescent="0.25">
      <c r="A23" s="42" t="s">
        <v>433</v>
      </c>
      <c r="B23" s="160">
        <v>0</v>
      </c>
      <c r="C23" s="160">
        <v>0</v>
      </c>
      <c r="D23" s="160">
        <f>B23+C23</f>
        <v>0</v>
      </c>
      <c r="E23" s="160">
        <v>0</v>
      </c>
      <c r="F23" s="160">
        <v>0</v>
      </c>
      <c r="G23" s="160">
        <f>D23-E23</f>
        <v>0</v>
      </c>
    </row>
    <row r="24" spans="1:7" x14ac:dyDescent="0.25">
      <c r="A24" s="42" t="s">
        <v>434</v>
      </c>
      <c r="B24" s="160">
        <f>B25+B26</f>
        <v>0</v>
      </c>
      <c r="C24" s="160">
        <f>C25+C26</f>
        <v>0</v>
      </c>
      <c r="D24" s="160">
        <f>D25+D26</f>
        <v>0</v>
      </c>
      <c r="E24" s="160">
        <f t="shared" ref="E24:G24" si="4">E25+E26</f>
        <v>0</v>
      </c>
      <c r="F24" s="160">
        <f t="shared" si="4"/>
        <v>0</v>
      </c>
      <c r="G24" s="160">
        <f t="shared" si="4"/>
        <v>0</v>
      </c>
    </row>
    <row r="25" spans="1:7" x14ac:dyDescent="0.25">
      <c r="A25" s="51" t="s">
        <v>435</v>
      </c>
      <c r="B25" s="160">
        <v>0</v>
      </c>
      <c r="C25" s="160">
        <v>0</v>
      </c>
      <c r="D25" s="160">
        <f>B25+C25</f>
        <v>0</v>
      </c>
      <c r="E25" s="160">
        <v>0</v>
      </c>
      <c r="F25" s="160">
        <v>0</v>
      </c>
      <c r="G25" s="160">
        <f>D25-E25</f>
        <v>0</v>
      </c>
    </row>
    <row r="26" spans="1:7" x14ac:dyDescent="0.25">
      <c r="A26" s="51" t="s">
        <v>436</v>
      </c>
      <c r="B26" s="160">
        <v>0</v>
      </c>
      <c r="C26" s="160">
        <v>0</v>
      </c>
      <c r="D26" s="160">
        <f>B26+C26</f>
        <v>0</v>
      </c>
      <c r="E26" s="160">
        <v>0</v>
      </c>
      <c r="F26" s="160">
        <v>0</v>
      </c>
      <c r="G26" s="160">
        <f>D26-E26</f>
        <v>0</v>
      </c>
    </row>
    <row r="27" spans="1:7" x14ac:dyDescent="0.25">
      <c r="A27" s="42" t="s">
        <v>437</v>
      </c>
      <c r="B27" s="160">
        <v>0</v>
      </c>
      <c r="C27" s="160">
        <v>0</v>
      </c>
      <c r="D27" s="160">
        <f>B27+C27</f>
        <v>0</v>
      </c>
      <c r="E27" s="160">
        <v>0</v>
      </c>
      <c r="F27" s="160">
        <v>0</v>
      </c>
      <c r="G27" s="160">
        <f>D27-E27</f>
        <v>0</v>
      </c>
    </row>
    <row r="28" spans="1:7" ht="30" x14ac:dyDescent="0.25">
      <c r="A28" s="43" t="s">
        <v>438</v>
      </c>
      <c r="B28" s="160">
        <f>B29+B30</f>
        <v>0</v>
      </c>
      <c r="C28" s="160">
        <f t="shared" ref="C28:G28" si="5">C29+C30</f>
        <v>0</v>
      </c>
      <c r="D28" s="160">
        <f t="shared" si="5"/>
        <v>0</v>
      </c>
      <c r="E28" s="160">
        <f t="shared" si="5"/>
        <v>0</v>
      </c>
      <c r="F28" s="160">
        <f t="shared" si="5"/>
        <v>0</v>
      </c>
      <c r="G28" s="160">
        <f t="shared" si="5"/>
        <v>0</v>
      </c>
    </row>
    <row r="29" spans="1:7" x14ac:dyDescent="0.25">
      <c r="A29" s="51" t="s">
        <v>439</v>
      </c>
      <c r="B29" s="160">
        <v>0</v>
      </c>
      <c r="C29" s="160">
        <v>0</v>
      </c>
      <c r="D29" s="160">
        <f>B29+C29</f>
        <v>0</v>
      </c>
      <c r="E29" s="160">
        <v>0</v>
      </c>
      <c r="F29" s="160">
        <v>0</v>
      </c>
      <c r="G29" s="160">
        <f>D29-E29</f>
        <v>0</v>
      </c>
    </row>
    <row r="30" spans="1:7" x14ac:dyDescent="0.25">
      <c r="A30" s="51" t="s">
        <v>440</v>
      </c>
      <c r="B30" s="160">
        <v>0</v>
      </c>
      <c r="C30" s="160">
        <v>0</v>
      </c>
      <c r="D30" s="160">
        <f>B30+C30</f>
        <v>0</v>
      </c>
      <c r="E30" s="160">
        <v>0</v>
      </c>
      <c r="F30" s="160">
        <v>0</v>
      </c>
      <c r="G30" s="160">
        <f>D30-E30</f>
        <v>0</v>
      </c>
    </row>
    <row r="31" spans="1:7" x14ac:dyDescent="0.25">
      <c r="A31" s="42" t="s">
        <v>441</v>
      </c>
      <c r="B31" s="160">
        <v>0</v>
      </c>
      <c r="C31" s="160">
        <v>0</v>
      </c>
      <c r="D31" s="160">
        <f>B31+C31</f>
        <v>0</v>
      </c>
      <c r="E31" s="160">
        <v>0</v>
      </c>
      <c r="F31" s="160">
        <v>0</v>
      </c>
      <c r="G31" s="160">
        <f>D31-E31</f>
        <v>0</v>
      </c>
    </row>
    <row r="32" spans="1:7" x14ac:dyDescent="0.25">
      <c r="A32" s="32"/>
      <c r="B32" s="161"/>
      <c r="C32" s="161"/>
      <c r="D32" s="161"/>
      <c r="E32" s="161"/>
      <c r="F32" s="161"/>
      <c r="G32" s="161"/>
    </row>
    <row r="33" spans="1:7" ht="14.45" customHeight="1" x14ac:dyDescent="0.25">
      <c r="A33" s="3" t="s">
        <v>443</v>
      </c>
      <c r="B33" s="158">
        <f>B9+B21</f>
        <v>342322.96</v>
      </c>
      <c r="C33" s="158">
        <f t="shared" ref="C33:G33" si="6">C9+C21</f>
        <v>70950.720000000001</v>
      </c>
      <c r="D33" s="158">
        <f t="shared" si="6"/>
        <v>413273.68000000005</v>
      </c>
      <c r="E33" s="158">
        <f t="shared" si="6"/>
        <v>56772</v>
      </c>
      <c r="F33" s="158">
        <f t="shared" si="6"/>
        <v>56772</v>
      </c>
      <c r="G33" s="158">
        <f t="shared" si="6"/>
        <v>356501.68000000005</v>
      </c>
    </row>
    <row r="34" spans="1:7" ht="14.45" customHeight="1" x14ac:dyDescent="0.25">
      <c r="A34" s="40"/>
      <c r="B34" s="53"/>
      <c r="C34" s="53"/>
      <c r="D34" s="53"/>
      <c r="E34" s="53"/>
      <c r="F34" s="53"/>
      <c r="G34" s="53"/>
    </row>
  </sheetData>
  <mergeCells count="4">
    <mergeCell ref="A7:A8"/>
    <mergeCell ref="B7:F7"/>
    <mergeCell ref="G7:G8"/>
    <mergeCell ref="A1:G1"/>
  </mergeCells>
  <dataValidations count="1">
    <dataValidation type="decimal" allowBlank="1" showInputMessage="1" showErrorMessage="1" sqref="B9:F9 B23:F33 G9:G33 B11:F21" xr:uid="{1E559312-A123-48CF-8546-7CBBDC6870FE}">
      <formula1>-1.79769313486231E+100</formula1>
      <formula2>1.79769313486231E+100</formula2>
    </dataValidation>
  </dataValidations>
  <printOptions horizontalCentered="1"/>
  <pageMargins left="0.25" right="0.25" top="0.75" bottom="0.75" header="0.3" footer="0.3"/>
  <pageSetup scale="52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1C0158-1FAA-45FF-9B01-F6965AAD834D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customXml/itemProps2.xml><?xml version="1.0" encoding="utf-8"?>
<ds:datastoreItem xmlns:ds="http://schemas.openxmlformats.org/officeDocument/2006/customXml" ds:itemID="{1B697707-C351-49E4-9B19-7C827531BB9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015AA22-CFEB-45AB-B03A-55C9B8F5196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14</vt:i4>
      </vt:variant>
      <vt:variant>
        <vt:lpstr>Rangos con nombre</vt:lpstr>
      </vt:variant>
      <vt:variant>
        <vt:i4>3</vt:i4>
      </vt:variant>
    </vt:vector>
  </HeadingPairs>
  <TitlesOfParts>
    <vt:vector size="17" baseType="lpstr">
      <vt:lpstr>Formato 1</vt:lpstr>
      <vt:lpstr>Formato 2</vt:lpstr>
      <vt:lpstr>Formato 3</vt:lpstr>
      <vt:lpstr>Formato 4</vt:lpstr>
      <vt:lpstr>Formato 5</vt:lpstr>
      <vt:lpstr>Formato 6 a)</vt:lpstr>
      <vt:lpstr>Formato 6 b)</vt:lpstr>
      <vt:lpstr>Formato 6 c)</vt:lpstr>
      <vt:lpstr>Formato 6 d)</vt:lpstr>
      <vt:lpstr>Formato 7 a)</vt:lpstr>
      <vt:lpstr>Formato 7 b)</vt:lpstr>
      <vt:lpstr>Formato 7 c)</vt:lpstr>
      <vt:lpstr>Formato 7 d)</vt:lpstr>
      <vt:lpstr>Formato 8</vt:lpstr>
      <vt:lpstr>'Formato 1'!Área_de_impresión</vt:lpstr>
      <vt:lpstr>'Formato 6 a)'!Área_de_impresión</vt:lpstr>
      <vt:lpstr>'Formato 6 a)'!Títulos_a_imprimir</vt:lpstr>
    </vt:vector>
  </TitlesOfParts>
  <Manager/>
  <Company>Auditoria Superior del Estado de Guanajuato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Alejandro Corona Barrientos</dc:creator>
  <cp:keywords/>
  <dc:description/>
  <cp:lastModifiedBy>CHARLY</cp:lastModifiedBy>
  <cp:revision/>
  <dcterms:created xsi:type="dcterms:W3CDTF">2023-03-16T22:14:51Z</dcterms:created>
  <dcterms:modified xsi:type="dcterms:W3CDTF">2026-07-22T19:15:53Z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