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 tabRatio="885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<sst xmlns="http://schemas.openxmlformats.org/spreadsheetml/2006/main" count="197" uniqueCount="138">
  <si>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</si>
  <si>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</si>
  <si>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</si>
  <si>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</si>
  <si>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</si>
  <si>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</si>
  <si>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</si>
  <si>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</si>
  <si>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</si>
  <si>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</si>
  <si>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</si>
  <si>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</si>
  <si>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</si>
  <si>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</si>
  <si>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</si>
  <si>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</si>
  <si>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</si>
  <si>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</si>
  <si>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</si>
  <si>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</si>
  <si>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</si>
  <si>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</si>
  <si>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</si>
  <si>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</si>
  <si>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</si>
  <si>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</si>
  <si>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</si>
  <si>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</si>
  <si>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</si>
  <si>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</si>
  <si>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</si>
  <si>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</si>
  <si>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</si>
  <si>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</si>
  <si>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</si>
  <si>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</si>
  <si>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</si>
  <si>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</si>
  <si>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</si>
  <si>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</si>
  <si>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</si>
  <si>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</si>
  <si>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</si>
  <si>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</si>
  <si>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</si>
  <si>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</si>
  <si>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</si>
  <si>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</si>
  <si>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</si>
  <si>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</si>
  <si>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</si>
  <si>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</si>
  <si>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</si>
  <si>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</si>
  <si>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</si>
  <si>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</si>
  <si>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</si>
  <si>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</si>
  <si>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</si>
  <si>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</si>
  <si>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</si>
  <si>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</si>
  <si>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</si>
  <si>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</si>
  <si>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</si>
  <si>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</si>
  <si>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</si>
  <si>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</si>
  <si>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</si>
  <si>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</si>
  <si>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</si>
  <si>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</si>
  <si>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</si>
  <si>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</si>
  <si>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</si>
  <si>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</si>
  <si>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</si>
  <si>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</si>
  <si>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</si>
  <si>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</si>
  <si>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</si>
  <si>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</si>
  <si>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</si>
  <si>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</si>
  <si>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</si>
  <si>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</si>
  <si>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</si>
  <si>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</si>
  <si>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</si>
  <si>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</si>
  <si>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</si>
  <si>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</si>
  <si>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</si>
  <si>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</si>
  <si>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</si>
  <si>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</si>
  <si>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</si>
  <si>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</si>
  <si>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</si>
  <si>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</si>
  <si>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</si>
  <si>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</si>
  <si>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</si>
  <si>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</si>
  <si>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</si>
  <si>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</si>
  <si>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</si>
  <si>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</si>
  <si>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</si>
  <si>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</si>
  <si>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</si>
  <si>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</si>
  <si>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</si>
  <si>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</si>
  <si>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</si>
  <si>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</si>
  <si>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</si>
  <si>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</si>
  <si>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</si>
  <si>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</si>
  <si>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</si>
  <si>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</si>
  <si>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</si>
  <si>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</si>
  <si>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</si>
  <si>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</si>
  <si>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</si>
  <si>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</si>
  <si>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</si>
  <si>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</si>
  <si>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</si>
  <si>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INSTITUTO MUNICIPAL DE VIVIENDA  DE MOROLEÓN, GTO.
Estado Analítico del Ejercicio del Presupuesto de Egresos
Clasificación por Objeto del Gasto (Capítulo y Concepto)
Del 1 de Enero al 30 de Junio de 2026
(Cifras en Pesos)</t>
  </si>
  <si>
    <t>INSTITUTO MUNICIPAL DE VIVIENDA  DE MOROLEÓN, GTO.
Estado Analítico del Ejercicio del Presupuesto de Egresos
Clasificación Económica (por Tipo de Gasto)
Del 1 de Enero al 30 de Junio de 2026
(Cifras en Pesos)</t>
  </si>
  <si>
    <t>31120M20V010000 DIRECCION GENERAL</t>
  </si>
  <si>
    <t>INSTITUTO MUNICIPAL DE VIVIENDA  DE MOROLEÓN, GTO.
Estado Analítico del Ejercicio del Presupuesto de Egresos
Clasificación Administrativa
Del 1 de Enero al 30 de Junio de 2026
(Cifras en Pesos)</t>
  </si>
  <si>
    <t>INSTITUTO MUNICIPAL DE VIVIENDA  DE MOROLEÓN, GTO.
Estado Analítico del Ejercicio del Presupuesto de Egresos
Clasificación Funcional (Finalidad y Función)
Del 1 de Enero al 30 de Junio de 2026
(Cifras en Pesos)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</si>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</sst>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showGridLines="0" tabSelected="1" topLeftCell="A29" workbookViewId="0">
      <selection activeCell="A51" sqref="A51:A55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6402713.2699999996</v>
      </c>
      <c r="C5" s="23">
        <v>-952901.17</v>
      </c>
      <c r="D5" s="23">
        <f>B5+C5</f>
        <v>5449812.0999999996</v>
      </c>
      <c r="E5" s="23">
        <v>822242.62</v>
      </c>
      <c r="F5" s="23">
        <v>822242.62</v>
      </c>
      <c r="G5" s="23">
        <f>D5-E5</f>
        <v>4627569.4799999995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6402713.2699999996</v>
      </c>
      <c r="C14" s="24">
        <f t="shared" si="4"/>
        <v>-952901.17</v>
      </c>
      <c r="D14" s="24">
        <f t="shared" si="4"/>
        <v>5449812.0999999996</v>
      </c>
      <c r="E14" s="24">
        <f t="shared" si="4"/>
        <v>822242.62</v>
      </c>
      <c r="F14" s="24">
        <f t="shared" si="4"/>
        <v>822242.62</v>
      </c>
      <c r="G14" s="24">
        <f t="shared" si="4"/>
        <v>4627569.4799999995</v>
      </c>
    </row>
    <row r="16" spans="1:7" ht="55.2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59</v>
      </c>
      <c r="C17" s="38"/>
      <c r="D17" s="38"/>
      <c r="E17" s="38"/>
      <c r="F17" s="39"/>
      <c r="G17" s="32" t="s">
        <v>58</v>
      </c>
    </row>
    <row r="18" spans="1:7" ht="20.399999999999999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59</v>
      </c>
      <c r="C29" s="38"/>
      <c r="D29" s="38"/>
      <c r="E29" s="38"/>
      <c r="F29" s="39"/>
      <c r="G29" s="32" t="s">
        <v>58</v>
      </c>
    </row>
    <row r="30" spans="1:7" ht="20.399999999999999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ht="20.399999999999999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0.399999999999999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0.399999999999999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6402713.2699999996</v>
      </c>
      <c r="C46" s="23">
        <v>-952901.17</v>
      </c>
      <c r="D46" s="23">
        <f t="shared" ref="D46" si="12">B46+C46</f>
        <v>5449812.0999999996</v>
      </c>
      <c r="E46" s="23">
        <v>822242.62</v>
      </c>
      <c r="F46" s="23">
        <v>822242.62</v>
      </c>
      <c r="G46" s="23">
        <f t="shared" ref="G46" si="13">D46-E46</f>
        <v>4627569.4799999995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6402713.2699999996</v>
      </c>
      <c r="C48" s="24">
        <f t="shared" si="14"/>
        <v>-952901.17</v>
      </c>
      <c r="D48" s="24">
        <f t="shared" si="14"/>
        <v>5449812.0999999996</v>
      </c>
      <c r="E48" s="24">
        <f t="shared" si="14"/>
        <v>822242.62</v>
      </c>
      <c r="F48" s="24">
        <f t="shared" si="14"/>
        <v>822242.62</v>
      </c>
      <c r="G48" s="24">
        <f t="shared" si="14"/>
        <v>4627569.4799999995</v>
      </c>
    </row>
    <row r="50" spans="1:1" x14ac:dyDescent="0.2">
      <c r="A50" s="1" t="s">
        <v>118</v>
      </c>
    </row>
    <row r="51" spans="1:1" x14ac:dyDescent="0.2">
      <c r="A51" s="40"/>
    </row>
    <row r="52" spans="1:1" x14ac:dyDescent="0.2">
      <c r="A52" s="41" t="s">
        <v>136</v>
      </c>
    </row>
    <row r="53" spans="1:1" x14ac:dyDescent="0.2">
      <c r="A53" s="41"/>
    </row>
    <row r="54" spans="1:1" x14ac:dyDescent="0.2">
      <c r="A54" s="41" t="s">
        <v>137</v>
      </c>
    </row>
    <row r="55" spans="1:1" x14ac:dyDescent="0.2">
      <c r="A55" s="41"/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showGridLines="0" zoomScaleNormal="100" workbookViewId="0">
      <selection activeCell="A19" sqref="A19:A23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7" t="s">
        <v>132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2561172.39</v>
      </c>
      <c r="C5" s="23">
        <v>208610.2</v>
      </c>
      <c r="D5" s="23">
        <f>B5+C5</f>
        <v>2769782.5900000003</v>
      </c>
      <c r="E5" s="23">
        <v>793272.57</v>
      </c>
      <c r="F5" s="23">
        <v>793272.57</v>
      </c>
      <c r="G5" s="23">
        <f>D5-E5</f>
        <v>1976510.0200000005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3841540.88</v>
      </c>
      <c r="C7" s="23">
        <v>-1161511.3700000001</v>
      </c>
      <c r="D7" s="23">
        <f>B7+C7</f>
        <v>2680029.5099999998</v>
      </c>
      <c r="E7" s="23">
        <v>28970.05</v>
      </c>
      <c r="F7" s="23">
        <v>28970.05</v>
      </c>
      <c r="G7" s="23">
        <f>D7-E7</f>
        <v>2651059.46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6402713.2699999996</v>
      </c>
      <c r="C15" s="26">
        <f t="shared" si="0"/>
        <v>-952901.17000000016</v>
      </c>
      <c r="D15" s="26">
        <f t="shared" si="0"/>
        <v>5449812.0999999996</v>
      </c>
      <c r="E15" s="26">
        <f t="shared" si="0"/>
        <v>822242.62</v>
      </c>
      <c r="F15" s="26">
        <f t="shared" si="0"/>
        <v>822242.62</v>
      </c>
      <c r="G15" s="26">
        <f t="shared" si="0"/>
        <v>4627569.4800000004</v>
      </c>
    </row>
    <row r="18" spans="1:1" x14ac:dyDescent="0.2">
      <c r="A18" s="1" t="s">
        <v>118</v>
      </c>
    </row>
    <row r="19" spans="1:1" x14ac:dyDescent="0.2">
      <c r="A19" s="40"/>
    </row>
    <row r="20" spans="1:1" x14ac:dyDescent="0.2">
      <c r="A20" s="41" t="s">
        <v>136</v>
      </c>
    </row>
    <row r="21" spans="1:1" x14ac:dyDescent="0.2">
      <c r="A21" s="41"/>
    </row>
    <row r="22" spans="1:1" x14ac:dyDescent="0.2">
      <c r="A22" s="41" t="s">
        <v>137</v>
      </c>
    </row>
    <row r="23" spans="1:1" x14ac:dyDescent="0.2">
      <c r="A23" s="41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showGridLines="0" topLeftCell="A52" workbookViewId="0">
      <selection activeCell="A79" sqref="A79:A83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38" t="s">
        <v>131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8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2415313</v>
      </c>
      <c r="C4" s="27">
        <f>SUM(C5:C11)</f>
        <v>50000</v>
      </c>
      <c r="D4" s="27">
        <f>B4+C4</f>
        <v>2465313</v>
      </c>
      <c r="E4" s="27">
        <f>SUM(E5:E11)</f>
        <v>765214.8600000001</v>
      </c>
      <c r="F4" s="27">
        <f>SUM(F5:F11)</f>
        <v>765214.8600000001</v>
      </c>
      <c r="G4" s="27">
        <f>D4-E4</f>
        <v>1700098.14</v>
      </c>
    </row>
    <row r="5" spans="1:8" x14ac:dyDescent="0.2">
      <c r="A5" s="11" t="s">
        <v>64</v>
      </c>
      <c r="B5" s="23">
        <v>1363950.25</v>
      </c>
      <c r="C5" s="23">
        <v>0</v>
      </c>
      <c r="D5" s="23">
        <f t="shared" ref="D5:D68" si="0">B5+C5</f>
        <v>1363950.25</v>
      </c>
      <c r="E5" s="23">
        <v>481514.59</v>
      </c>
      <c r="F5" s="23">
        <v>481514.59</v>
      </c>
      <c r="G5" s="23">
        <f t="shared" ref="G5:G68" si="1">D5-E5</f>
        <v>882435.65999999992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301190.11</v>
      </c>
      <c r="C7" s="23">
        <v>0</v>
      </c>
      <c r="D7" s="23">
        <f t="shared" si="0"/>
        <v>301190.11</v>
      </c>
      <c r="E7" s="23">
        <v>18873.43</v>
      </c>
      <c r="F7" s="23">
        <v>18873.43</v>
      </c>
      <c r="G7" s="23">
        <f t="shared" si="1"/>
        <v>282316.68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750172.64</v>
      </c>
      <c r="C9" s="23">
        <v>50000</v>
      </c>
      <c r="D9" s="23">
        <f t="shared" si="0"/>
        <v>800172.64</v>
      </c>
      <c r="E9" s="23">
        <v>264826.84000000003</v>
      </c>
      <c r="F9" s="23">
        <v>264826.84000000003</v>
      </c>
      <c r="G9" s="23">
        <f t="shared" si="1"/>
        <v>535345.80000000005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29000</v>
      </c>
      <c r="C12" s="28">
        <f>SUM(C13:C21)</f>
        <v>36110.199999999997</v>
      </c>
      <c r="D12" s="28">
        <f t="shared" si="0"/>
        <v>65110.2</v>
      </c>
      <c r="E12" s="28">
        <f>SUM(E13:E21)</f>
        <v>0</v>
      </c>
      <c r="F12" s="28">
        <f>SUM(F13:F21)</f>
        <v>0</v>
      </c>
      <c r="G12" s="28">
        <f t="shared" si="1"/>
        <v>65110.2</v>
      </c>
      <c r="H12" s="10">
        <v>0</v>
      </c>
    </row>
    <row r="13" spans="1:8" x14ac:dyDescent="0.2">
      <c r="A13" s="11" t="s">
        <v>69</v>
      </c>
      <c r="B13" s="23">
        <v>17000</v>
      </c>
      <c r="C13" s="23">
        <v>16110.2</v>
      </c>
      <c r="D13" s="23">
        <f t="shared" si="0"/>
        <v>33110.199999999997</v>
      </c>
      <c r="E13" s="23">
        <v>0</v>
      </c>
      <c r="F13" s="23">
        <v>0</v>
      </c>
      <c r="G13" s="23">
        <f t="shared" si="1"/>
        <v>33110.199999999997</v>
      </c>
      <c r="H13" s="6">
        <v>2100</v>
      </c>
    </row>
    <row r="14" spans="1:8" x14ac:dyDescent="0.2">
      <c r="A14" s="11" t="s">
        <v>70</v>
      </c>
      <c r="B14" s="23">
        <v>0</v>
      </c>
      <c r="C14" s="23">
        <v>0</v>
      </c>
      <c r="D14" s="23">
        <f t="shared" si="0"/>
        <v>0</v>
      </c>
      <c r="E14" s="23">
        <v>0</v>
      </c>
      <c r="F14" s="23">
        <v>0</v>
      </c>
      <c r="G14" s="23">
        <f t="shared" si="1"/>
        <v>0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0</v>
      </c>
      <c r="C16" s="23">
        <v>0</v>
      </c>
      <c r="D16" s="23">
        <f t="shared" si="0"/>
        <v>0</v>
      </c>
      <c r="E16" s="23">
        <v>0</v>
      </c>
      <c r="F16" s="23">
        <v>0</v>
      </c>
      <c r="G16" s="23">
        <f t="shared" si="1"/>
        <v>0</v>
      </c>
      <c r="H16" s="6">
        <v>2400</v>
      </c>
    </row>
    <row r="17" spans="1:8" x14ac:dyDescent="0.2">
      <c r="A17" s="11" t="s">
        <v>73</v>
      </c>
      <c r="B17" s="23">
        <v>0</v>
      </c>
      <c r="C17" s="23">
        <v>0</v>
      </c>
      <c r="D17" s="23">
        <f t="shared" si="0"/>
        <v>0</v>
      </c>
      <c r="E17" s="23">
        <v>0</v>
      </c>
      <c r="F17" s="23">
        <v>0</v>
      </c>
      <c r="G17" s="23">
        <f t="shared" si="1"/>
        <v>0</v>
      </c>
      <c r="H17" s="6">
        <v>2500</v>
      </c>
    </row>
    <row r="18" spans="1:8" x14ac:dyDescent="0.2">
      <c r="A18" s="11" t="s">
        <v>74</v>
      </c>
      <c r="B18" s="23">
        <v>12000</v>
      </c>
      <c r="C18" s="23">
        <v>20000</v>
      </c>
      <c r="D18" s="23">
        <f t="shared" si="0"/>
        <v>32000</v>
      </c>
      <c r="E18" s="23">
        <v>0</v>
      </c>
      <c r="F18" s="23">
        <v>0</v>
      </c>
      <c r="G18" s="23">
        <f t="shared" si="1"/>
        <v>32000</v>
      </c>
      <c r="H18" s="6">
        <v>2600</v>
      </c>
    </row>
    <row r="19" spans="1:8" x14ac:dyDescent="0.2">
      <c r="A19" s="11" t="s">
        <v>75</v>
      </c>
      <c r="B19" s="23">
        <v>0</v>
      </c>
      <c r="C19" s="23">
        <v>0</v>
      </c>
      <c r="D19" s="23">
        <f t="shared" si="0"/>
        <v>0</v>
      </c>
      <c r="E19" s="23">
        <v>0</v>
      </c>
      <c r="F19" s="23">
        <v>0</v>
      </c>
      <c r="G19" s="23">
        <f t="shared" si="1"/>
        <v>0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0</v>
      </c>
      <c r="C21" s="23">
        <v>0</v>
      </c>
      <c r="D21" s="23">
        <f t="shared" si="0"/>
        <v>0</v>
      </c>
      <c r="E21" s="23">
        <v>0</v>
      </c>
      <c r="F21" s="23">
        <v>0</v>
      </c>
      <c r="G21" s="23">
        <f t="shared" si="1"/>
        <v>0</v>
      </c>
      <c r="H21" s="6">
        <v>2900</v>
      </c>
    </row>
    <row r="22" spans="1:8" x14ac:dyDescent="0.2">
      <c r="A22" s="9" t="s">
        <v>61</v>
      </c>
      <c r="B22" s="28">
        <f>SUM(B23:B31)</f>
        <v>116859.39</v>
      </c>
      <c r="C22" s="28">
        <f>SUM(C23:C31)</f>
        <v>122500</v>
      </c>
      <c r="D22" s="28">
        <f t="shared" si="0"/>
        <v>239359.39</v>
      </c>
      <c r="E22" s="28">
        <f>SUM(E23:E31)</f>
        <v>28057.71</v>
      </c>
      <c r="F22" s="28">
        <f>SUM(F23:F31)</f>
        <v>28057.71</v>
      </c>
      <c r="G22" s="28">
        <f t="shared" si="1"/>
        <v>211301.68000000002</v>
      </c>
      <c r="H22" s="10">
        <v>0</v>
      </c>
    </row>
    <row r="23" spans="1:8" x14ac:dyDescent="0.2">
      <c r="A23" s="11" t="s">
        <v>78</v>
      </c>
      <c r="B23" s="23">
        <v>0</v>
      </c>
      <c r="C23" s="23">
        <v>25224.44</v>
      </c>
      <c r="D23" s="23">
        <f t="shared" si="0"/>
        <v>25224.44</v>
      </c>
      <c r="E23" s="23">
        <v>12330.71</v>
      </c>
      <c r="F23" s="23">
        <v>12330.71</v>
      </c>
      <c r="G23" s="23">
        <f t="shared" si="1"/>
        <v>12893.73</v>
      </c>
      <c r="H23" s="6">
        <v>3100</v>
      </c>
    </row>
    <row r="24" spans="1:8" x14ac:dyDescent="0.2">
      <c r="A24" s="11" t="s">
        <v>79</v>
      </c>
      <c r="B24" s="23">
        <v>0</v>
      </c>
      <c r="C24" s="23">
        <v>0</v>
      </c>
      <c r="D24" s="23">
        <f t="shared" si="0"/>
        <v>0</v>
      </c>
      <c r="E24" s="23">
        <v>0</v>
      </c>
      <c r="F24" s="23">
        <v>0</v>
      </c>
      <c r="G24" s="23">
        <f t="shared" si="1"/>
        <v>0</v>
      </c>
      <c r="H24" s="6">
        <v>3200</v>
      </c>
    </row>
    <row r="25" spans="1:8" x14ac:dyDescent="0.2">
      <c r="A25" s="11" t="s">
        <v>80</v>
      </c>
      <c r="B25" s="23">
        <v>0</v>
      </c>
      <c r="C25" s="23">
        <v>112000</v>
      </c>
      <c r="D25" s="23">
        <f t="shared" si="0"/>
        <v>112000</v>
      </c>
      <c r="E25" s="23">
        <v>0</v>
      </c>
      <c r="F25" s="23">
        <v>0</v>
      </c>
      <c r="G25" s="23">
        <f t="shared" si="1"/>
        <v>112000</v>
      </c>
      <c r="H25" s="6">
        <v>3300</v>
      </c>
    </row>
    <row r="26" spans="1:8" x14ac:dyDescent="0.2">
      <c r="A26" s="11" t="s">
        <v>81</v>
      </c>
      <c r="B26" s="23">
        <v>6000</v>
      </c>
      <c r="C26" s="23">
        <v>0</v>
      </c>
      <c r="D26" s="23">
        <f t="shared" si="0"/>
        <v>6000</v>
      </c>
      <c r="E26" s="23">
        <v>282</v>
      </c>
      <c r="F26" s="23">
        <v>282</v>
      </c>
      <c r="G26" s="23">
        <f t="shared" si="1"/>
        <v>5718</v>
      </c>
      <c r="H26" s="6">
        <v>3400</v>
      </c>
    </row>
    <row r="27" spans="1:8" x14ac:dyDescent="0.2">
      <c r="A27" s="11" t="s">
        <v>82</v>
      </c>
      <c r="B27" s="23">
        <v>0</v>
      </c>
      <c r="C27" s="23">
        <v>0</v>
      </c>
      <c r="D27" s="23">
        <f t="shared" si="0"/>
        <v>0</v>
      </c>
      <c r="E27" s="23">
        <v>0</v>
      </c>
      <c r="F27" s="23">
        <v>0</v>
      </c>
      <c r="G27" s="23">
        <f t="shared" si="1"/>
        <v>0</v>
      </c>
      <c r="H27" s="6">
        <v>3500</v>
      </c>
    </row>
    <row r="28" spans="1:8" x14ac:dyDescent="0.2">
      <c r="A28" s="11" t="s">
        <v>129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83</v>
      </c>
      <c r="B29" s="23">
        <v>38400</v>
      </c>
      <c r="C29" s="23">
        <v>-22724.44</v>
      </c>
      <c r="D29" s="23">
        <f t="shared" si="0"/>
        <v>15675.560000000001</v>
      </c>
      <c r="E29" s="23">
        <v>0</v>
      </c>
      <c r="F29" s="23">
        <v>0</v>
      </c>
      <c r="G29" s="23">
        <f t="shared" si="1"/>
        <v>15675.560000000001</v>
      </c>
      <c r="H29" s="6">
        <v>3700</v>
      </c>
    </row>
    <row r="30" spans="1:8" x14ac:dyDescent="0.2">
      <c r="A30" s="11" t="s">
        <v>84</v>
      </c>
      <c r="B30" s="23">
        <v>0</v>
      </c>
      <c r="C30" s="23">
        <v>0</v>
      </c>
      <c r="D30" s="23">
        <f t="shared" si="0"/>
        <v>0</v>
      </c>
      <c r="E30" s="23">
        <v>0</v>
      </c>
      <c r="F30" s="23">
        <v>0</v>
      </c>
      <c r="G30" s="23">
        <f t="shared" si="1"/>
        <v>0</v>
      </c>
      <c r="H30" s="6">
        <v>3800</v>
      </c>
    </row>
    <row r="31" spans="1:8" x14ac:dyDescent="0.2">
      <c r="A31" s="11" t="s">
        <v>18</v>
      </c>
      <c r="B31" s="23">
        <v>72459.39</v>
      </c>
      <c r="C31" s="23">
        <v>8000</v>
      </c>
      <c r="D31" s="23">
        <f t="shared" si="0"/>
        <v>80459.39</v>
      </c>
      <c r="E31" s="23">
        <v>15445</v>
      </c>
      <c r="F31" s="23">
        <v>15445</v>
      </c>
      <c r="G31" s="23">
        <f t="shared" si="1"/>
        <v>65014.39</v>
      </c>
      <c r="H31" s="6">
        <v>3900</v>
      </c>
    </row>
    <row r="32" spans="1:8" x14ac:dyDescent="0.2">
      <c r="A32" s="9" t="s">
        <v>121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5000</v>
      </c>
      <c r="D42" s="28">
        <f t="shared" si="0"/>
        <v>5000</v>
      </c>
      <c r="E42" s="28">
        <f>SUM(E43:E51)</f>
        <v>0</v>
      </c>
      <c r="F42" s="28">
        <f>SUM(F43:F51)</f>
        <v>0</v>
      </c>
      <c r="G42" s="28">
        <f t="shared" si="1"/>
        <v>5000</v>
      </c>
      <c r="H42" s="10">
        <v>0</v>
      </c>
    </row>
    <row r="43" spans="1:8" x14ac:dyDescent="0.2">
      <c r="A43" s="3" t="s">
        <v>92</v>
      </c>
      <c r="B43" s="23">
        <v>0</v>
      </c>
      <c r="C43" s="23">
        <v>5000</v>
      </c>
      <c r="D43" s="23">
        <f t="shared" si="0"/>
        <v>5000</v>
      </c>
      <c r="E43" s="23">
        <v>0</v>
      </c>
      <c r="F43" s="23">
        <v>0</v>
      </c>
      <c r="G43" s="23">
        <f t="shared" si="1"/>
        <v>5000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2675029.5099999998</v>
      </c>
      <c r="D52" s="28">
        <f t="shared" si="0"/>
        <v>2675029.5099999998</v>
      </c>
      <c r="E52" s="28">
        <f>SUM(E53:E55)</f>
        <v>28970.05</v>
      </c>
      <c r="F52" s="28">
        <f>SUM(F53:F55)</f>
        <v>28970.05</v>
      </c>
      <c r="G52" s="28">
        <f t="shared" si="1"/>
        <v>2646059.46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2640029.5099999998</v>
      </c>
      <c r="D53" s="23">
        <f t="shared" si="0"/>
        <v>2640029.5099999998</v>
      </c>
      <c r="E53" s="23">
        <v>28970.05</v>
      </c>
      <c r="F53" s="23">
        <v>28970.05</v>
      </c>
      <c r="G53" s="23">
        <f t="shared" si="1"/>
        <v>2611059.46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35000</v>
      </c>
      <c r="D54" s="23">
        <f t="shared" si="0"/>
        <v>35000</v>
      </c>
      <c r="E54" s="23">
        <v>0</v>
      </c>
      <c r="F54" s="23">
        <v>0</v>
      </c>
      <c r="G54" s="23">
        <f t="shared" si="1"/>
        <v>35000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3841540.88</v>
      </c>
      <c r="C64" s="28">
        <f>SUM(C65:C67)</f>
        <v>-3841540.88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3841540.88</v>
      </c>
      <c r="C67" s="23">
        <v>-3841540.88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6402713.2699999996</v>
      </c>
      <c r="C76" s="26">
        <f t="shared" si="4"/>
        <v>-952901.16999999993</v>
      </c>
      <c r="D76" s="26">
        <f t="shared" si="4"/>
        <v>5449812.0999999996</v>
      </c>
      <c r="E76" s="26">
        <f t="shared" si="4"/>
        <v>822242.62000000011</v>
      </c>
      <c r="F76" s="26">
        <f t="shared" si="4"/>
        <v>822242.62000000011</v>
      </c>
      <c r="G76" s="26">
        <f t="shared" si="4"/>
        <v>4627569.4799999995</v>
      </c>
    </row>
    <row r="78" spans="1:8" x14ac:dyDescent="0.2">
      <c r="A78" s="1" t="s">
        <v>118</v>
      </c>
    </row>
    <row r="79" spans="1:8" x14ac:dyDescent="0.2">
      <c r="A79" s="40"/>
    </row>
    <row r="80" spans="1:8" x14ac:dyDescent="0.2">
      <c r="A80" s="41" t="s">
        <v>136</v>
      </c>
    </row>
    <row r="81" spans="1:1" x14ac:dyDescent="0.2">
      <c r="A81" s="41"/>
    </row>
    <row r="82" spans="1:1" x14ac:dyDescent="0.2">
      <c r="A82" s="41" t="s">
        <v>137</v>
      </c>
    </row>
    <row r="83" spans="1:1" x14ac:dyDescent="0.2">
      <c r="A83" s="41"/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showGridLines="0" topLeftCell="A19" workbookViewId="0">
      <selection activeCell="A44" sqref="A44:A48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6402713.2699999996</v>
      </c>
      <c r="C15" s="28">
        <f t="shared" si="3"/>
        <v>-952901.17</v>
      </c>
      <c r="D15" s="28">
        <f t="shared" si="3"/>
        <v>5449812.0999999996</v>
      </c>
      <c r="E15" s="28">
        <f t="shared" si="3"/>
        <v>822242.62</v>
      </c>
      <c r="F15" s="28">
        <f t="shared" si="3"/>
        <v>822242.62</v>
      </c>
      <c r="G15" s="28">
        <f t="shared" si="3"/>
        <v>4627569.4799999995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6402713.2699999996</v>
      </c>
      <c r="C17" s="23">
        <v>-952901.17</v>
      </c>
      <c r="D17" s="23">
        <f t="shared" ref="D17:D22" si="5">B17+C17</f>
        <v>5449812.0999999996</v>
      </c>
      <c r="E17" s="23">
        <v>822242.62</v>
      </c>
      <c r="F17" s="23">
        <v>822242.62</v>
      </c>
      <c r="G17" s="23">
        <f t="shared" si="4"/>
        <v>4627569.4799999995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6402713.2699999996</v>
      </c>
      <c r="C41" s="24">
        <f t="shared" si="12"/>
        <v>-952901.17</v>
      </c>
      <c r="D41" s="24">
        <f t="shared" si="12"/>
        <v>5449812.0999999996</v>
      </c>
      <c r="E41" s="24">
        <f t="shared" si="12"/>
        <v>822242.62</v>
      </c>
      <c r="F41" s="24">
        <f t="shared" si="12"/>
        <v>822242.62</v>
      </c>
      <c r="G41" s="24">
        <f t="shared" si="12"/>
        <v>4627569.4799999995</v>
      </c>
    </row>
    <row r="43" spans="1:7" x14ac:dyDescent="0.2">
      <c r="A43" s="1" t="s">
        <v>118</v>
      </c>
    </row>
    <row r="44" spans="1:7" x14ac:dyDescent="0.2">
      <c r="A44" s="40"/>
    </row>
    <row r="45" spans="1:7" x14ac:dyDescent="0.2">
      <c r="A45" s="41" t="s">
        <v>136</v>
      </c>
    </row>
    <row r="46" spans="1:7" x14ac:dyDescent="0.2">
      <c r="A46" s="41"/>
    </row>
    <row r="47" spans="1:7" x14ac:dyDescent="0.2">
      <c r="A47" s="41" t="s">
        <v>137</v>
      </c>
    </row>
    <row r="48" spans="1:7" x14ac:dyDescent="0.2">
      <c r="A48" s="41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IMUVIM</cp:lastModifiedBy>
  <cp:lastPrinted>2018-07-14T22:21:14Z</cp:lastPrinted>
  <dcterms:created xsi:type="dcterms:W3CDTF">2014-02-10T03:37:14Z</dcterms:created>
  <dcterms:modified xsi:type="dcterms:W3CDTF">2026-08-06T15:46:30Z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