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Charly\Desktop\L.C. SANDOVAL\CUENTAS PUBLICAS\CUENTA PUBLICA 2026\2do trimestre\"/>
    </mc:Choice>
  </mc:AlternateContent>
  <xr:revisionPtr revIDLastSave="0" documentId="13_ncr:1_{47F26621-41B3-4FB9-A953-2F76CADEDE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EAI!$A$1:$G$50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6" i="4" l="1"/>
  <c r="G35" i="4" s="1"/>
  <c r="D36" i="4"/>
  <c r="F35" i="4"/>
  <c r="F38" i="4" s="1"/>
  <c r="E35" i="4"/>
  <c r="E38" i="4" s="1"/>
  <c r="D35" i="4"/>
  <c r="C35" i="4"/>
  <c r="C38" i="4" s="1"/>
  <c r="B35" i="4"/>
  <c r="B38" i="4" s="1"/>
  <c r="G33" i="4"/>
  <c r="D33" i="4"/>
  <c r="G32" i="4"/>
  <c r="D32" i="4"/>
  <c r="G31" i="4"/>
  <c r="D31" i="4"/>
  <c r="D29" i="4" s="1"/>
  <c r="G30" i="4"/>
  <c r="D30" i="4"/>
  <c r="G29" i="4"/>
  <c r="F29" i="4"/>
  <c r="E29" i="4"/>
  <c r="C29" i="4"/>
  <c r="B29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G20" i="4"/>
  <c r="G19" i="4" s="1"/>
  <c r="D20" i="4"/>
  <c r="D19" i="4" s="1"/>
  <c r="F19" i="4"/>
  <c r="E19" i="4"/>
  <c r="C19" i="4"/>
  <c r="B19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D15" i="4" s="1"/>
  <c r="G4" i="4"/>
  <c r="G15" i="4" s="1"/>
  <c r="D4" i="4"/>
  <c r="D38" i="4" l="1"/>
  <c r="G38" i="4"/>
</calcChain>
</file>

<file path=xl/sharedStrings.xml><?xml version="1.0" encoding="utf-8"?>
<sst xmlns="http://schemas.openxmlformats.org/spreadsheetml/2006/main" count="56" uniqueCount="35">
  <si>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</si>
  <si>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</si>
  <si>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</si>
  <si>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</si>
  <si>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</si>
  <si>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</si>
  <si>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</si>
  <si>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</si>
  <si>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</si>
  <si>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</si>
  <si>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</si>
  <si>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</si>
  <si>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</si>
  <si>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</si>
  <si>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</si>
  <si>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</si>
  <si>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</si>
  <si>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</si>
  <si>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</si>
  <si>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</si>
  <si>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</si>
  <si>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</si>
  <si>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</si>
  <si>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</si>
  <si>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</si>
  <si>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</si>
  <si>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</si>
  <si>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</si>
  <si>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C. ALMA DENISSE SANCHEZ BARRAGAN</t>
  </si>
  <si>
    <t>C. HECTOR LOPEZ ZAVALA</t>
  </si>
  <si>
    <t xml:space="preserve">PRESIDENTA MUNICIPAL </t>
  </si>
  <si>
    <t>INTEGRANTE DE LA PRIMER MINORIA DE LA COMISION DE HACIENDA</t>
  </si>
  <si>
    <t>LC GUILLERMO SIERRA BLANCO</t>
  </si>
  <si>
    <t>TESORERO MUNICIPAL</t>
  </si>
  <si>
    <t>Municipio Moroleón Guanajuato
Estado Analítico de Ingresos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</si>
</sst>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4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11"/>
      <color rgb="FF000000"/>
      <name val="Calibri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7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1" fillId="0" borderId="0"/>
    <xf numFmtId="0" fontId="12" fillId="0" borderId="0"/>
    <xf numFmtId="43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54">
    <xf numFmtId="0" fontId="0" fillId="0" borderId="0" xfId="0"/>
    <xf numFmtId="0" fontId="9" fillId="2" borderId="5" xfId="8" applyFont="1" applyFill="1" applyBorder="1" applyAlignment="1">
      <alignment horizontal="center" vertical="center" wrapText="1"/>
    </xf>
    <xf numFmtId="0" fontId="9" fillId="2" borderId="2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>
      <alignment horizontal="center" vertical="center" wrapText="1"/>
    </xf>
    <xf numFmtId="0" fontId="9" fillId="2" borderId="11" xfId="8" applyFont="1" applyFill="1" applyBorder="1" applyAlignment="1">
      <alignment horizontal="center" vertical="center"/>
    </xf>
    <xf numFmtId="0" fontId="9" fillId="2" borderId="12" xfId="8" applyFont="1" applyFill="1" applyBorder="1" applyAlignment="1">
      <alignment horizontal="center" vertical="center"/>
    </xf>
    <xf numFmtId="0" fontId="9" fillId="2" borderId="11" xfId="8" applyFont="1" applyFill="1" applyBorder="1" applyAlignment="1">
      <alignment horizontal="center" vertical="center" wrapText="1"/>
    </xf>
    <xf numFmtId="0" fontId="9" fillId="2" borderId="12" xfId="8" applyFont="1" applyFill="1" applyBorder="1" applyAlignment="1">
      <alignment horizontal="center" vertical="center" wrapText="1"/>
    </xf>
    <xf numFmtId="0" fontId="4" fillId="0" borderId="0" xfId="8" applyFont="1" applyAlignment="1" applyProtection="1">
      <alignment vertical="center"/>
      <protection locked="0"/>
    </xf>
    <xf numFmtId="0" fontId="7" fillId="0" borderId="0" xfId="8" applyFont="1" applyAlignment="1" applyProtection="1">
      <alignment vertical="center"/>
      <protection locked="0"/>
    </xf>
    <xf numFmtId="0" fontId="4" fillId="0" borderId="0" xfId="8" applyFont="1" applyAlignment="1" applyProtection="1">
      <alignment horizontal="center" vertical="center"/>
      <protection locked="0"/>
    </xf>
    <xf numFmtId="0" fontId="4" fillId="0" borderId="13" xfId="8" applyFont="1" applyBorder="1" applyAlignment="1" applyProtection="1">
      <alignment horizontal="left" vertical="center" wrapText="1" indent="1"/>
      <protection locked="0"/>
    </xf>
    <xf numFmtId="0" fontId="8" fillId="0" borderId="13" xfId="8" applyFont="1" applyBorder="1" applyAlignment="1" applyProtection="1">
      <alignment horizontal="left" vertical="center" wrapText="1" indent="1"/>
      <protection locked="0"/>
    </xf>
    <xf numFmtId="0" fontId="8" fillId="0" borderId="13" xfId="8" applyFont="1" applyBorder="1" applyAlignment="1">
      <alignment horizontal="left" vertical="center" wrapText="1" indent="1"/>
    </xf>
    <xf numFmtId="0" fontId="4" fillId="0" borderId="13" xfId="8" applyFont="1" applyBorder="1" applyAlignment="1" applyProtection="1">
      <alignment vertical="center"/>
      <protection locked="0"/>
    </xf>
    <xf numFmtId="0" fontId="9" fillId="0" borderId="14" xfId="8" applyFont="1" applyBorder="1" applyAlignment="1" applyProtection="1">
      <alignment horizontal="left" vertical="center" indent="3"/>
      <protection locked="0"/>
    </xf>
    <xf numFmtId="4" fontId="9" fillId="0" borderId="4" xfId="8" applyNumberFormat="1" applyFont="1" applyBorder="1" applyAlignment="1" applyProtection="1">
      <alignment vertical="center"/>
      <protection locked="0"/>
    </xf>
    <xf numFmtId="0" fontId="8" fillId="0" borderId="6" xfId="8" applyFont="1" applyBorder="1" applyAlignment="1" applyProtection="1">
      <alignment vertical="center"/>
      <protection locked="0"/>
    </xf>
    <xf numFmtId="4" fontId="8" fillId="0" borderId="6" xfId="8" applyNumberFormat="1" applyFont="1" applyBorder="1" applyAlignment="1" applyProtection="1">
      <alignment vertical="center"/>
      <protection locked="0"/>
    </xf>
    <xf numFmtId="4" fontId="8" fillId="0" borderId="1" xfId="8" applyNumberFormat="1" applyFont="1" applyBorder="1" applyAlignment="1" applyProtection="1">
      <alignment vertical="center"/>
      <protection locked="0"/>
    </xf>
    <xf numFmtId="4" fontId="9" fillId="0" borderId="3" xfId="8" applyNumberFormat="1" applyFont="1" applyBorder="1" applyAlignment="1" applyProtection="1">
      <alignment vertical="center"/>
      <protection locked="0"/>
    </xf>
    <xf numFmtId="4" fontId="9" fillId="0" borderId="8" xfId="8" applyNumberFormat="1" applyFont="1" applyBorder="1" applyAlignment="1" applyProtection="1">
      <alignment vertical="center"/>
      <protection locked="0"/>
    </xf>
    <xf numFmtId="0" fontId="9" fillId="0" borderId="13" xfId="8" applyFont="1" applyBorder="1" applyAlignment="1">
      <alignment horizontal="left" vertical="center"/>
    </xf>
    <xf numFmtId="0" fontId="9" fillId="0" borderId="13" xfId="8" applyFont="1" applyBorder="1" applyAlignment="1">
      <alignment horizontal="left" vertical="center" wrapText="1"/>
    </xf>
    <xf numFmtId="0" fontId="8" fillId="0" borderId="13" xfId="8" applyFont="1" applyBorder="1" applyAlignment="1">
      <alignment horizontal="left" vertical="center" wrapText="1"/>
    </xf>
    <xf numFmtId="0" fontId="9" fillId="0" borderId="13" xfId="8" applyFont="1" applyBorder="1" applyAlignment="1">
      <alignment vertical="center"/>
    </xf>
    <xf numFmtId="0" fontId="9" fillId="0" borderId="14" xfId="8" applyFont="1" applyBorder="1" applyAlignment="1">
      <alignment horizontal="center" vertical="center" wrapText="1"/>
    </xf>
    <xf numFmtId="4" fontId="9" fillId="0" borderId="5" xfId="8" applyNumberFormat="1" applyFont="1" applyBorder="1" applyAlignment="1" applyProtection="1">
      <alignment vertical="center"/>
      <protection locked="0"/>
    </xf>
    <xf numFmtId="0" fontId="0" fillId="0" borderId="0" xfId="8" applyFont="1" applyAlignment="1" applyProtection="1">
      <alignment vertical="center"/>
      <protection locked="0"/>
    </xf>
    <xf numFmtId="3" fontId="4" fillId="0" borderId="7" xfId="30" applyNumberFormat="1" applyFont="1" applyBorder="1" applyAlignment="1" applyProtection="1">
      <alignment vertical="top"/>
      <protection locked="0"/>
    </xf>
    <xf numFmtId="3" fontId="4" fillId="0" borderId="9" xfId="30" applyNumberFormat="1" applyFont="1" applyBorder="1" applyAlignment="1" applyProtection="1">
      <alignment vertical="top"/>
      <protection locked="0"/>
    </xf>
    <xf numFmtId="3" fontId="4" fillId="0" borderId="8" xfId="30" applyNumberFormat="1" applyFont="1" applyBorder="1" applyAlignment="1" applyProtection="1">
      <alignment vertical="top"/>
      <protection locked="0"/>
    </xf>
    <xf numFmtId="3" fontId="8" fillId="0" borderId="2" xfId="30" applyNumberFormat="1" applyFont="1" applyBorder="1" applyAlignment="1" applyProtection="1">
      <alignment vertical="top"/>
      <protection locked="0"/>
    </xf>
    <xf numFmtId="3" fontId="8" fillId="0" borderId="4" xfId="30" applyNumberFormat="1" applyFont="1" applyBorder="1" applyAlignment="1" applyProtection="1">
      <alignment vertical="top"/>
      <protection locked="0"/>
    </xf>
    <xf numFmtId="3" fontId="8" fillId="0" borderId="7" xfId="30" applyNumberFormat="1" applyFont="1" applyBorder="1" applyAlignment="1" applyProtection="1">
      <alignment vertical="top"/>
      <protection locked="0"/>
    </xf>
    <xf numFmtId="0" fontId="13" fillId="0" borderId="15" xfId="66" applyFont="1" applyBorder="1" applyAlignment="1" applyProtection="1">
      <alignment horizontal="center" vertical="top" wrapText="1"/>
      <protection locked="0"/>
    </xf>
    <xf numFmtId="0" fontId="13" fillId="0" borderId="0" xfId="66" applyFont="1" applyAlignment="1" applyProtection="1">
      <alignment horizontal="center" wrapText="1"/>
      <protection locked="0"/>
    </xf>
    <xf numFmtId="0" fontId="0" fillId="0" borderId="15" xfId="0" applyBorder="1"/>
    <xf numFmtId="0" fontId="8" fillId="0" borderId="15" xfId="9" applyFont="1" applyBorder="1" applyAlignment="1">
      <alignment vertical="top" wrapText="1"/>
    </xf>
    <xf numFmtId="0" fontId="4" fillId="0" borderId="15" xfId="66" applyFont="1" applyBorder="1" applyAlignment="1" applyProtection="1">
      <alignment vertical="top"/>
      <protection locked="0"/>
    </xf>
    <xf numFmtId="3" fontId="9" fillId="0" borderId="7" xfId="30" applyNumberFormat="1" applyFont="1" applyBorder="1" applyAlignment="1" applyProtection="1">
      <alignment vertical="top"/>
      <protection locked="0"/>
    </xf>
    <xf numFmtId="3" fontId="8" fillId="0" borderId="9" xfId="30" applyNumberFormat="1" applyFont="1" applyBorder="1" applyAlignment="1" applyProtection="1">
      <alignment vertical="top"/>
      <protection locked="0"/>
    </xf>
    <xf numFmtId="3" fontId="9" fillId="0" borderId="9" xfId="30" applyNumberFormat="1" applyFont="1" applyBorder="1" applyAlignment="1" applyProtection="1">
      <alignment vertical="top"/>
      <protection locked="0"/>
    </xf>
    <xf numFmtId="0" fontId="13" fillId="0" borderId="6" xfId="66" applyFont="1" applyBorder="1" applyAlignment="1" applyProtection="1">
      <alignment horizontal="center" wrapText="1"/>
      <protection locked="0"/>
    </xf>
    <xf numFmtId="0" fontId="13" fillId="0" borderId="0" xfId="66" applyFont="1" applyAlignment="1" applyProtection="1">
      <alignment horizontal="center" vertical="top" wrapText="1"/>
      <protection locked="0"/>
    </xf>
    <xf numFmtId="0" fontId="0" fillId="0" borderId="0" xfId="8" applyFont="1" applyAlignment="1" applyProtection="1">
      <alignment horizontal="left" vertical="center" wrapText="1"/>
      <protection locked="0"/>
    </xf>
    <xf numFmtId="0" fontId="7" fillId="2" borderId="10" xfId="8" applyFont="1" applyFill="1" applyBorder="1" applyAlignment="1" applyProtection="1">
      <alignment horizontal="center" vertical="center" wrapText="1"/>
      <protection locked="0"/>
    </xf>
    <xf numFmtId="0" fontId="7" fillId="2" borderId="6" xfId="8" applyFont="1" applyFill="1" applyBorder="1" applyAlignment="1" applyProtection="1">
      <alignment horizontal="center" vertical="center"/>
      <protection locked="0"/>
    </xf>
    <xf numFmtId="0" fontId="7" fillId="2" borderId="1" xfId="8" applyFont="1" applyFill="1" applyBorder="1" applyAlignment="1" applyProtection="1">
      <alignment horizontal="center" vertical="center"/>
      <protection locked="0"/>
    </xf>
    <xf numFmtId="0" fontId="9" fillId="2" borderId="7" xfId="8" applyFont="1" applyFill="1" applyBorder="1" applyAlignment="1">
      <alignment horizontal="center" vertical="center" wrapText="1"/>
    </xf>
    <xf numFmtId="0" fontId="9" fillId="2" borderId="8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 applyProtection="1">
      <alignment horizontal="center" vertical="center"/>
      <protection locked="0"/>
    </xf>
    <xf numFmtId="0" fontId="9" fillId="2" borderId="4" xfId="8" applyFont="1" applyFill="1" applyBorder="1" applyAlignment="1" applyProtection="1">
      <alignment horizontal="center" vertical="center"/>
      <protection locked="0"/>
    </xf>
    <xf numFmtId="0" fontId="9" fillId="2" borderId="5" xfId="8" applyFont="1" applyFill="1" applyBorder="1" applyAlignment="1" applyProtection="1">
      <alignment horizontal="center" vertical="center"/>
      <protection locked="0"/>
    </xf>
  </cellXfs>
  <cellStyles count="67">
    <cellStyle name="=C:\WINNT\SYSTEM32\COMMAND.COM" xfId="1" xr:uid="{00000000-0005-0000-0000-000000000000}"/>
    <cellStyle name="Euro" xfId="2" xr:uid="{00000000-0005-0000-0000-000001000000}"/>
    <cellStyle name="Millares 10" xfId="64" xr:uid="{8F1C9580-1DC4-4393-A662-6F393194A936}"/>
    <cellStyle name="Millares 2" xfId="3" xr:uid="{00000000-0005-0000-0000-000002000000}"/>
    <cellStyle name="Millares 2 2" xfId="4" xr:uid="{00000000-0005-0000-0000-000003000000}"/>
    <cellStyle name="Millares 2 2 2" xfId="40" xr:uid="{FF53F259-C64A-4514-BE7D-0182BE9FA46B}"/>
    <cellStyle name="Millares 2 2 2 2" xfId="54" xr:uid="{61E9A5DE-4028-4556-80DC-084A08280EFF}"/>
    <cellStyle name="Millares 2 2 3" xfId="56" xr:uid="{12BBC4EF-640D-4359-A191-76EDFC212FB6}"/>
    <cellStyle name="Millares 2 2 4" xfId="47" xr:uid="{46B3291B-845E-4428-868B-A37E5CBF9775}"/>
    <cellStyle name="Millares 2 2 5" xfId="28" xr:uid="{84E39EAB-A611-473D-A5CC-5A71D26A9017}"/>
    <cellStyle name="Millares 2 3" xfId="5" xr:uid="{00000000-0005-0000-0000-000004000000}"/>
    <cellStyle name="Millares 2 3 2" xfId="57" xr:uid="{EB6A9614-0F28-4504-AB18-F5B9F21E1683}"/>
    <cellStyle name="Millares 2 3 3" xfId="51" xr:uid="{89223E32-7662-4AC5-B873-308344E6DE17}"/>
    <cellStyle name="Millares 2 3 4" xfId="37" xr:uid="{4C73910A-B2EF-4D7A-A11B-F6E0157000EB}"/>
    <cellStyle name="Millares 2 4" xfId="20" xr:uid="{FC1C247C-ACDB-49D2-BC6B-7021C76DC6A5}"/>
    <cellStyle name="Millares 2 4 2" xfId="23" xr:uid="{2B8BA98F-EA10-4614-8295-CAFA05573E32}"/>
    <cellStyle name="Millares 2 4 2 2" xfId="36" xr:uid="{EBE29A95-1E8F-4D1E-98B6-16A36241F035}"/>
    <cellStyle name="Millares 2 4 2 2 2" xfId="50" xr:uid="{78E7CAC1-EC21-439B-9EFF-F924E06A84C2}"/>
    <cellStyle name="Millares 2 4 2 3" xfId="43" xr:uid="{C3E05D7C-6EEC-405D-B07A-75B4D1C854A7}"/>
    <cellStyle name="Millares 2 4 3" xfId="25" xr:uid="{391432E0-4618-434D-BAD0-C1F27D31578E}"/>
    <cellStyle name="Millares 2 4 3 2" xfId="38" xr:uid="{99D08312-4081-461B-99F0-C6FEB859060D}"/>
    <cellStyle name="Millares 2 4 3 2 2" xfId="52" xr:uid="{00E5DD0E-4D97-4A02-A092-B70E9941108E}"/>
    <cellStyle name="Millares 2 4 3 3" xfId="45" xr:uid="{8EBF9E0C-66C7-4029-B77D-6E49CCCDF944}"/>
    <cellStyle name="Millares 2 4 4" xfId="34" xr:uid="{186A2D2C-B405-426E-BAB8-3DEBCB599C07}"/>
    <cellStyle name="Millares 2 4 4 2" xfId="48" xr:uid="{4EE9846A-2983-49DC-9B9E-F643D0471714}"/>
    <cellStyle name="Millares 2 4 5" xfId="41" xr:uid="{B647F38F-9A3F-4866-B42D-936090DD2C31}"/>
    <cellStyle name="Millares 2 5" xfId="55" xr:uid="{D2BDD6CA-3249-4EA6-94DB-D0497AFD5E69}"/>
    <cellStyle name="Millares 2 6" xfId="44" xr:uid="{1F82A2A5-A16E-4D14-AFFC-684434287465}"/>
    <cellStyle name="Millares 2 7" xfId="24" xr:uid="{2162124A-49FE-4B63-A4B7-ACD188C59F30}"/>
    <cellStyle name="Millares 3" xfId="6" xr:uid="{00000000-0005-0000-0000-000005000000}"/>
    <cellStyle name="Millares 3 2" xfId="39" xr:uid="{656F908B-C6C3-42BA-A616-81761CF10D92}"/>
    <cellStyle name="Millares 3 2 2" xfId="53" xr:uid="{4421941D-F9C1-4FBE-818B-ABBDDF73F4B5}"/>
    <cellStyle name="Millares 3 3" xfId="58" xr:uid="{F654D331-4C64-47C6-83AF-33D4C9A49540}"/>
    <cellStyle name="Millares 3 4" xfId="46" xr:uid="{88BDAFD8-6EEC-4460-B831-D5076E800F9A}"/>
    <cellStyle name="Millares 3 5" xfId="26" xr:uid="{A2DD6CC0-F05E-465D-BCBD-50E8E35213A9}"/>
    <cellStyle name="Millares 4" xfId="35" xr:uid="{D79BE244-F713-4EED-8AC5-B5CA3333ABB7}"/>
    <cellStyle name="Millares 4 2" xfId="49" xr:uid="{EC44BFCC-C25E-4B16-8FDF-4705FB7BF6CF}"/>
    <cellStyle name="Millares 5" xfId="42" xr:uid="{EE1E50DA-4CC4-4B57-8048-AA995DFF0533}"/>
    <cellStyle name="Millares 6" xfId="22" xr:uid="{09EE941F-0B95-4657-A95D-371CD48B279E}"/>
    <cellStyle name="Moneda 2" xfId="7" xr:uid="{00000000-0005-0000-0000-000006000000}"/>
    <cellStyle name="Moneda 2 2" xfId="59" xr:uid="{ED4D3DD5-17A7-48E7-B993-4135725731B1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19" xr:uid="{278ED382-7ED4-4BEC-B7A8-9298D37C016D}"/>
    <cellStyle name="Normal 2 3 2" xfId="30" xr:uid="{1B8005DC-AE31-491A-9C7F-F854123175DF}"/>
    <cellStyle name="Normal 2 3 2 2" xfId="31" xr:uid="{B26DF168-282F-4E9A-B898-77E2E7664EED}"/>
    <cellStyle name="Normal 2 3 3" xfId="63" xr:uid="{BE9CBABC-2231-414A-90CA-AD3BA9559723}"/>
    <cellStyle name="Normal 2 4" xfId="27" xr:uid="{139C2F10-F32F-4907-A435-C957E6EE4E46}"/>
    <cellStyle name="Normal 2 4 2" xfId="29" xr:uid="{C58B3E52-F6DE-45AF-8FEA-D8FC989AAB9D}"/>
    <cellStyle name="Normal 2 5" xfId="21" xr:uid="{8BF9BFCE-311D-4EF9-84AE-173E20735BF9}"/>
    <cellStyle name="Normal 2 8" xfId="66" xr:uid="{06AF135F-F833-42B7-A51F-8EF6EA703D8F}"/>
    <cellStyle name="Normal 3" xfId="10" xr:uid="{00000000-0005-0000-0000-00000A000000}"/>
    <cellStyle name="Normal 3 2" xfId="33" xr:uid="{44DBE1BE-147A-46B1-83FF-24A3B5873F11}"/>
    <cellStyle name="Normal 3 2 2" xfId="32" xr:uid="{F0102D1A-B49F-45A9-B1CE-3C3FAB9BA8A4}"/>
    <cellStyle name="Normal 3 2 3" xfId="62" xr:uid="{081739A4-EB3B-4022-8260-64BBF613B025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5 3 2" xfId="65" xr:uid="{3C5E22C9-9B93-4B7C-93A1-4CE6831338A5}"/>
    <cellStyle name="Normal 6" xfId="15" xr:uid="{00000000-0005-0000-0000-00000F000000}"/>
    <cellStyle name="Normal 6 2" xfId="16" xr:uid="{00000000-0005-0000-0000-000010000000}"/>
    <cellStyle name="Normal 6 2 2" xfId="61" xr:uid="{CF5B25D6-7F94-49BD-95FF-792C0B087D38}"/>
    <cellStyle name="Normal 6 3" xfId="60" xr:uid="{B1449B8A-E972-48A3-9203-1D471A369028}"/>
    <cellStyle name="Normal 7" xfId="18" xr:uid="{4E8A9BA5-4FE3-41F4-9573-FAB3720DFF39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showGridLines="0" tabSelected="1" zoomScaleNormal="100" workbookViewId="0">
      <selection activeCell="A2" sqref="A2"/>
    </sheetView>
  </sheetViews>
  <sheetFormatPr baseColWidth="10" defaultColWidth="12" defaultRowHeight="11.25" x14ac:dyDescent="0.2"/>
  <cols>
    <col min="1" max="1" width="62.5" style="8" customWidth="1"/>
    <col min="2" max="2" width="17.83203125" style="8" customWidth="1"/>
    <col min="3" max="3" width="19.83203125" style="8" customWidth="1"/>
    <col min="4" max="5" width="17.83203125" style="8" customWidth="1"/>
    <col min="6" max="6" width="18.83203125" style="8" customWidth="1"/>
    <col min="7" max="7" width="17.83203125" style="8" customWidth="1"/>
    <col min="8" max="16384" width="12" style="8"/>
  </cols>
  <sheetData>
    <row r="1" spans="1:7" ht="45" customHeight="1" x14ac:dyDescent="0.2">
      <c r="A1" s="46" t="s">
        <v>34</v>
      </c>
      <c r="B1" s="47"/>
      <c r="C1" s="47"/>
      <c r="D1" s="47"/>
      <c r="E1" s="47"/>
      <c r="F1" s="47"/>
      <c r="G1" s="48"/>
    </row>
    <row r="2" spans="1:7" s="9" customFormat="1" x14ac:dyDescent="0.2">
      <c r="A2" s="4"/>
      <c r="B2" s="51" t="s">
        <v>0</v>
      </c>
      <c r="C2" s="52"/>
      <c r="D2" s="52"/>
      <c r="E2" s="52"/>
      <c r="F2" s="53"/>
      <c r="G2" s="49" t="s">
        <v>1</v>
      </c>
    </row>
    <row r="3" spans="1:7" s="10" customFormat="1" ht="24.95" customHeight="1" x14ac:dyDescent="0.2">
      <c r="A3" s="5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50"/>
    </row>
    <row r="4" spans="1:7" x14ac:dyDescent="0.2">
      <c r="A4" s="11" t="s">
        <v>8</v>
      </c>
      <c r="B4" s="29">
        <v>38124217.549999997</v>
      </c>
      <c r="C4" s="29">
        <v>100000</v>
      </c>
      <c r="D4" s="29">
        <f>B4+C4</f>
        <v>38224217.549999997</v>
      </c>
      <c r="E4" s="29">
        <v>36513486.43</v>
      </c>
      <c r="F4" s="29">
        <v>36513486.43</v>
      </c>
      <c r="G4" s="29">
        <f>F4-B4</f>
        <v>-1610731.1199999973</v>
      </c>
    </row>
    <row r="5" spans="1:7" x14ac:dyDescent="0.2">
      <c r="A5" s="12" t="s">
        <v>9</v>
      </c>
      <c r="B5" s="30">
        <v>0</v>
      </c>
      <c r="C5" s="30">
        <v>0</v>
      </c>
      <c r="D5" s="30">
        <f t="shared" ref="D5:D13" si="0">B5+C5</f>
        <v>0</v>
      </c>
      <c r="E5" s="30">
        <v>0</v>
      </c>
      <c r="F5" s="30">
        <v>0</v>
      </c>
      <c r="G5" s="30">
        <f t="shared" ref="G5:G13" si="1">F5-B5</f>
        <v>0</v>
      </c>
    </row>
    <row r="6" spans="1:7" x14ac:dyDescent="0.2">
      <c r="A6" s="11" t="s">
        <v>10</v>
      </c>
      <c r="B6" s="30">
        <v>0</v>
      </c>
      <c r="C6" s="30">
        <v>0</v>
      </c>
      <c r="D6" s="30">
        <f t="shared" si="0"/>
        <v>0</v>
      </c>
      <c r="E6" s="30">
        <v>0</v>
      </c>
      <c r="F6" s="30">
        <v>0</v>
      </c>
      <c r="G6" s="30">
        <f t="shared" si="1"/>
        <v>0</v>
      </c>
    </row>
    <row r="7" spans="1:7" x14ac:dyDescent="0.2">
      <c r="A7" s="11" t="s">
        <v>11</v>
      </c>
      <c r="B7" s="30">
        <v>17121389.170000002</v>
      </c>
      <c r="C7" s="30">
        <v>-26000</v>
      </c>
      <c r="D7" s="30">
        <f t="shared" si="0"/>
        <v>17095389.170000002</v>
      </c>
      <c r="E7" s="30">
        <v>8915120.2300000004</v>
      </c>
      <c r="F7" s="30">
        <v>8506890.6500000004</v>
      </c>
      <c r="G7" s="30">
        <f t="shared" si="1"/>
        <v>-8614498.5200000014</v>
      </c>
    </row>
    <row r="8" spans="1:7" x14ac:dyDescent="0.2">
      <c r="A8" s="13" t="s">
        <v>12</v>
      </c>
      <c r="B8" s="30">
        <v>13002540</v>
      </c>
      <c r="C8" s="30">
        <v>41000</v>
      </c>
      <c r="D8" s="30">
        <f t="shared" si="0"/>
        <v>13043540</v>
      </c>
      <c r="E8" s="30">
        <v>7623295.9199999999</v>
      </c>
      <c r="F8" s="30">
        <v>7498553.1500000004</v>
      </c>
      <c r="G8" s="30">
        <f t="shared" si="1"/>
        <v>-5503986.8499999996</v>
      </c>
    </row>
    <row r="9" spans="1:7" x14ac:dyDescent="0.2">
      <c r="A9" s="12" t="s">
        <v>13</v>
      </c>
      <c r="B9" s="30">
        <v>3637600</v>
      </c>
      <c r="C9" s="30">
        <v>347733</v>
      </c>
      <c r="D9" s="30">
        <f t="shared" si="0"/>
        <v>3985333</v>
      </c>
      <c r="E9" s="30">
        <v>3267235.6</v>
      </c>
      <c r="F9" s="30">
        <v>3267235.6</v>
      </c>
      <c r="G9" s="30">
        <f t="shared" si="1"/>
        <v>-370364.39999999991</v>
      </c>
    </row>
    <row r="10" spans="1:7" x14ac:dyDescent="0.2">
      <c r="A10" s="11" t="s">
        <v>14</v>
      </c>
      <c r="B10" s="30">
        <v>0</v>
      </c>
      <c r="C10" s="30">
        <v>0</v>
      </c>
      <c r="D10" s="30">
        <f t="shared" si="0"/>
        <v>0</v>
      </c>
      <c r="E10" s="30">
        <v>0</v>
      </c>
      <c r="F10" s="30">
        <v>0</v>
      </c>
      <c r="G10" s="30">
        <f t="shared" si="1"/>
        <v>0</v>
      </c>
    </row>
    <row r="11" spans="1:7" ht="22.5" x14ac:dyDescent="0.2">
      <c r="A11" s="11" t="s">
        <v>15</v>
      </c>
      <c r="B11" s="30">
        <v>235950590.68000001</v>
      </c>
      <c r="C11" s="30">
        <v>26860183.350000001</v>
      </c>
      <c r="D11" s="30">
        <f t="shared" si="0"/>
        <v>262810774.03</v>
      </c>
      <c r="E11" s="30">
        <v>136052847.5</v>
      </c>
      <c r="F11" s="30">
        <v>136050213.19</v>
      </c>
      <c r="G11" s="30">
        <f t="shared" si="1"/>
        <v>-99900377.49000001</v>
      </c>
    </row>
    <row r="12" spans="1:7" ht="22.5" x14ac:dyDescent="0.2">
      <c r="A12" s="11" t="s">
        <v>16</v>
      </c>
      <c r="B12" s="30">
        <v>12918210</v>
      </c>
      <c r="C12" s="30">
        <v>15610203.25</v>
      </c>
      <c r="D12" s="30">
        <f t="shared" si="0"/>
        <v>28528413.25</v>
      </c>
      <c r="E12" s="30">
        <v>9083728.2799999993</v>
      </c>
      <c r="F12" s="30">
        <v>8683784.3000000007</v>
      </c>
      <c r="G12" s="30">
        <f t="shared" si="1"/>
        <v>-4234425.6999999993</v>
      </c>
    </row>
    <row r="13" spans="1:7" x14ac:dyDescent="0.2">
      <c r="A13" s="11" t="s">
        <v>17</v>
      </c>
      <c r="B13" s="30">
        <v>0</v>
      </c>
      <c r="C13" s="30">
        <v>0</v>
      </c>
      <c r="D13" s="30">
        <f t="shared" si="0"/>
        <v>0</v>
      </c>
      <c r="E13" s="30">
        <v>0</v>
      </c>
      <c r="F13" s="30">
        <v>0</v>
      </c>
      <c r="G13" s="30">
        <f t="shared" si="1"/>
        <v>0</v>
      </c>
    </row>
    <row r="14" spans="1:7" x14ac:dyDescent="0.2">
      <c r="A14" s="14"/>
      <c r="B14" s="31"/>
      <c r="C14" s="31"/>
      <c r="D14" s="31"/>
      <c r="E14" s="31"/>
      <c r="F14" s="31"/>
      <c r="G14" s="31"/>
    </row>
    <row r="15" spans="1:7" x14ac:dyDescent="0.2">
      <c r="A15" s="15" t="s">
        <v>18</v>
      </c>
      <c r="B15" s="32">
        <f>SUM(B4:B13)</f>
        <v>320754547.39999998</v>
      </c>
      <c r="C15" s="32">
        <f>SUM(C4:C13)</f>
        <v>42933119.600000001</v>
      </c>
      <c r="D15" s="32">
        <f t="shared" ref="D15:G15" si="2">SUM(D4:D13)</f>
        <v>363687667</v>
      </c>
      <c r="E15" s="32">
        <f t="shared" si="2"/>
        <v>201455713.96000001</v>
      </c>
      <c r="F15" s="33">
        <f t="shared" si="2"/>
        <v>200520163.31999999</v>
      </c>
      <c r="G15" s="34">
        <f t="shared" si="2"/>
        <v>-120234384.08000001</v>
      </c>
    </row>
    <row r="16" spans="1:7" x14ac:dyDescent="0.2">
      <c r="A16" s="17"/>
      <c r="B16" s="18"/>
      <c r="C16" s="18"/>
      <c r="D16" s="19"/>
      <c r="E16" s="20" t="s">
        <v>19</v>
      </c>
      <c r="F16" s="16"/>
      <c r="G16" s="21">
        <v>0</v>
      </c>
    </row>
    <row r="17" spans="1:7" ht="10.5" customHeight="1" x14ac:dyDescent="0.2">
      <c r="A17" s="6"/>
      <c r="B17" s="51" t="s">
        <v>0</v>
      </c>
      <c r="C17" s="52"/>
      <c r="D17" s="52"/>
      <c r="E17" s="52"/>
      <c r="F17" s="53"/>
      <c r="G17" s="49" t="s">
        <v>1</v>
      </c>
    </row>
    <row r="18" spans="1:7" ht="22.5" x14ac:dyDescent="0.2">
      <c r="A18" s="7" t="s">
        <v>2</v>
      </c>
      <c r="B18" s="1" t="s">
        <v>3</v>
      </c>
      <c r="C18" s="2" t="s">
        <v>4</v>
      </c>
      <c r="D18" s="2" t="s">
        <v>5</v>
      </c>
      <c r="E18" s="2" t="s">
        <v>6</v>
      </c>
      <c r="F18" s="3" t="s">
        <v>7</v>
      </c>
      <c r="G18" s="50"/>
    </row>
    <row r="19" spans="1:7" x14ac:dyDescent="0.2">
      <c r="A19" s="22" t="s">
        <v>20</v>
      </c>
      <c r="B19" s="40">
        <f t="shared" ref="B19:G19" si="3">SUM(B20+B21+B22+B23+B24+B25+B26+B27)</f>
        <v>320754547.39999998</v>
      </c>
      <c r="C19" s="40">
        <f t="shared" si="3"/>
        <v>42933119.600000001</v>
      </c>
      <c r="D19" s="40">
        <f t="shared" si="3"/>
        <v>363687667</v>
      </c>
      <c r="E19" s="40">
        <f t="shared" si="3"/>
        <v>201455713.96000001</v>
      </c>
      <c r="F19" s="40">
        <f t="shared" si="3"/>
        <v>200520163.31999999</v>
      </c>
      <c r="G19" s="40">
        <f t="shared" si="3"/>
        <v>-120234384.08000001</v>
      </c>
    </row>
    <row r="20" spans="1:7" x14ac:dyDescent="0.2">
      <c r="A20" s="13" t="s">
        <v>8</v>
      </c>
      <c r="B20" s="41">
        <v>38124217.549999997</v>
      </c>
      <c r="C20" s="41">
        <v>100000</v>
      </c>
      <c r="D20" s="41">
        <f t="shared" ref="D20:D27" si="4">B20+C20</f>
        <v>38224217.549999997</v>
      </c>
      <c r="E20" s="41">
        <v>36513486.43</v>
      </c>
      <c r="F20" s="41">
        <v>36513486.43</v>
      </c>
      <c r="G20" s="41">
        <f t="shared" ref="G20:G27" si="5">F20-B20</f>
        <v>-1610731.1199999973</v>
      </c>
    </row>
    <row r="21" spans="1:7" x14ac:dyDescent="0.2">
      <c r="A21" s="13" t="s">
        <v>9</v>
      </c>
      <c r="B21" s="41">
        <v>0</v>
      </c>
      <c r="C21" s="41">
        <v>0</v>
      </c>
      <c r="D21" s="41">
        <f t="shared" si="4"/>
        <v>0</v>
      </c>
      <c r="E21" s="41">
        <v>0</v>
      </c>
      <c r="F21" s="41">
        <v>0</v>
      </c>
      <c r="G21" s="41">
        <f t="shared" si="5"/>
        <v>0</v>
      </c>
    </row>
    <row r="22" spans="1:7" x14ac:dyDescent="0.2">
      <c r="A22" s="13" t="s">
        <v>10</v>
      </c>
      <c r="B22" s="41">
        <v>0</v>
      </c>
      <c r="C22" s="41">
        <v>0</v>
      </c>
      <c r="D22" s="41">
        <f t="shared" si="4"/>
        <v>0</v>
      </c>
      <c r="E22" s="41">
        <v>0</v>
      </c>
      <c r="F22" s="41">
        <v>0</v>
      </c>
      <c r="G22" s="41">
        <f t="shared" si="5"/>
        <v>0</v>
      </c>
    </row>
    <row r="23" spans="1:7" x14ac:dyDescent="0.2">
      <c r="A23" s="13" t="s">
        <v>11</v>
      </c>
      <c r="B23" s="41">
        <v>17121389.170000002</v>
      </c>
      <c r="C23" s="41">
        <v>-26000</v>
      </c>
      <c r="D23" s="41">
        <f t="shared" si="4"/>
        <v>17095389.170000002</v>
      </c>
      <c r="E23" s="41">
        <v>8915120.2300000004</v>
      </c>
      <c r="F23" s="41">
        <v>8506890.6500000004</v>
      </c>
      <c r="G23" s="41">
        <f t="shared" si="5"/>
        <v>-8614498.5200000014</v>
      </c>
    </row>
    <row r="24" spans="1:7" x14ac:dyDescent="0.2">
      <c r="A24" s="13" t="s">
        <v>21</v>
      </c>
      <c r="B24" s="41">
        <v>13002540</v>
      </c>
      <c r="C24" s="41">
        <v>41000</v>
      </c>
      <c r="D24" s="41">
        <f t="shared" si="4"/>
        <v>13043540</v>
      </c>
      <c r="E24" s="41">
        <v>7623295.9199999999</v>
      </c>
      <c r="F24" s="41">
        <v>7498553.1500000004</v>
      </c>
      <c r="G24" s="41">
        <f t="shared" si="5"/>
        <v>-5503986.8499999996</v>
      </c>
    </row>
    <row r="25" spans="1:7" x14ac:dyDescent="0.2">
      <c r="A25" s="13" t="s">
        <v>22</v>
      </c>
      <c r="B25" s="41">
        <v>3637600</v>
      </c>
      <c r="C25" s="41">
        <v>347733</v>
      </c>
      <c r="D25" s="41">
        <f t="shared" si="4"/>
        <v>3985333</v>
      </c>
      <c r="E25" s="41">
        <v>3267235.6</v>
      </c>
      <c r="F25" s="41">
        <v>3267235.6</v>
      </c>
      <c r="G25" s="41">
        <f t="shared" si="5"/>
        <v>-370364.39999999991</v>
      </c>
    </row>
    <row r="26" spans="1:7" ht="22.5" x14ac:dyDescent="0.2">
      <c r="A26" s="13" t="s">
        <v>15</v>
      </c>
      <c r="B26" s="41">
        <v>235950590.68000001</v>
      </c>
      <c r="C26" s="41">
        <v>26860183.350000001</v>
      </c>
      <c r="D26" s="41">
        <f t="shared" si="4"/>
        <v>262810774.03</v>
      </c>
      <c r="E26" s="41">
        <v>136052847.5</v>
      </c>
      <c r="F26" s="41">
        <v>136050213.19</v>
      </c>
      <c r="G26" s="41">
        <f t="shared" si="5"/>
        <v>-99900377.49000001</v>
      </c>
    </row>
    <row r="27" spans="1:7" ht="22.5" x14ac:dyDescent="0.2">
      <c r="A27" s="13" t="s">
        <v>16</v>
      </c>
      <c r="B27" s="41">
        <v>12918210</v>
      </c>
      <c r="C27" s="41">
        <v>15610203.25</v>
      </c>
      <c r="D27" s="41">
        <f t="shared" si="4"/>
        <v>28528413.25</v>
      </c>
      <c r="E27" s="41">
        <v>9083728.2799999993</v>
      </c>
      <c r="F27" s="41">
        <v>8683784.3000000007</v>
      </c>
      <c r="G27" s="41">
        <f t="shared" si="5"/>
        <v>-4234425.6999999993</v>
      </c>
    </row>
    <row r="28" spans="1:7" x14ac:dyDescent="0.2">
      <c r="A28" s="13"/>
      <c r="B28" s="41"/>
      <c r="C28" s="41"/>
      <c r="D28" s="41"/>
      <c r="E28" s="41"/>
      <c r="F28" s="41"/>
      <c r="G28" s="41"/>
    </row>
    <row r="29" spans="1:7" ht="33.75" x14ac:dyDescent="0.2">
      <c r="A29" s="23" t="s">
        <v>23</v>
      </c>
      <c r="B29" s="42">
        <f t="shared" ref="B29:G29" si="6">SUM(B30:B33)</f>
        <v>0</v>
      </c>
      <c r="C29" s="42">
        <f t="shared" si="6"/>
        <v>0</v>
      </c>
      <c r="D29" s="42">
        <f t="shared" si="6"/>
        <v>0</v>
      </c>
      <c r="E29" s="42">
        <f t="shared" si="6"/>
        <v>0</v>
      </c>
      <c r="F29" s="42">
        <f t="shared" si="6"/>
        <v>0</v>
      </c>
      <c r="G29" s="42">
        <f t="shared" si="6"/>
        <v>0</v>
      </c>
    </row>
    <row r="30" spans="1:7" x14ac:dyDescent="0.2">
      <c r="A30" s="13" t="s">
        <v>9</v>
      </c>
      <c r="B30" s="41">
        <v>0</v>
      </c>
      <c r="C30" s="41">
        <v>0</v>
      </c>
      <c r="D30" s="41">
        <f>B30+C30</f>
        <v>0</v>
      </c>
      <c r="E30" s="41">
        <v>0</v>
      </c>
      <c r="F30" s="41">
        <v>0</v>
      </c>
      <c r="G30" s="41">
        <f>F30-B30</f>
        <v>0</v>
      </c>
    </row>
    <row r="31" spans="1:7" x14ac:dyDescent="0.2">
      <c r="A31" s="13" t="s">
        <v>12</v>
      </c>
      <c r="B31" s="41">
        <v>0</v>
      </c>
      <c r="C31" s="41">
        <v>0</v>
      </c>
      <c r="D31" s="41">
        <f>B31+C31</f>
        <v>0</v>
      </c>
      <c r="E31" s="41">
        <v>0</v>
      </c>
      <c r="F31" s="41">
        <v>0</v>
      </c>
      <c r="G31" s="41">
        <f t="shared" ref="G31:G33" si="7">F31-B31</f>
        <v>0</v>
      </c>
    </row>
    <row r="32" spans="1:7" ht="22.5" x14ac:dyDescent="0.2">
      <c r="A32" s="13" t="s">
        <v>24</v>
      </c>
      <c r="B32" s="41">
        <v>0</v>
      </c>
      <c r="C32" s="41">
        <v>0</v>
      </c>
      <c r="D32" s="41">
        <f>B32+C32</f>
        <v>0</v>
      </c>
      <c r="E32" s="41">
        <v>0</v>
      </c>
      <c r="F32" s="41">
        <v>0</v>
      </c>
      <c r="G32" s="41">
        <f t="shared" si="7"/>
        <v>0</v>
      </c>
    </row>
    <row r="33" spans="1:7" ht="22.5" x14ac:dyDescent="0.2">
      <c r="A33" s="13" t="s">
        <v>16</v>
      </c>
      <c r="B33" s="41">
        <v>0</v>
      </c>
      <c r="C33" s="41">
        <v>0</v>
      </c>
      <c r="D33" s="41">
        <f>B33+C33</f>
        <v>0</v>
      </c>
      <c r="E33" s="41">
        <v>0</v>
      </c>
      <c r="F33" s="41">
        <v>0</v>
      </c>
      <c r="G33" s="41">
        <f t="shared" si="7"/>
        <v>0</v>
      </c>
    </row>
    <row r="34" spans="1:7" x14ac:dyDescent="0.2">
      <c r="A34" s="24"/>
      <c r="B34" s="41"/>
      <c r="C34" s="41"/>
      <c r="D34" s="41"/>
      <c r="E34" s="41"/>
      <c r="F34" s="41"/>
      <c r="G34" s="41"/>
    </row>
    <row r="35" spans="1:7" x14ac:dyDescent="0.2">
      <c r="A35" s="25" t="s">
        <v>17</v>
      </c>
      <c r="B35" s="42">
        <f t="shared" ref="B35:G35" si="8">SUM(B36)</f>
        <v>0</v>
      </c>
      <c r="C35" s="42">
        <f t="shared" si="8"/>
        <v>0</v>
      </c>
      <c r="D35" s="42">
        <f t="shared" si="8"/>
        <v>0</v>
      </c>
      <c r="E35" s="42">
        <f t="shared" si="8"/>
        <v>0</v>
      </c>
      <c r="F35" s="42">
        <f t="shared" si="8"/>
        <v>0</v>
      </c>
      <c r="G35" s="42">
        <f t="shared" si="8"/>
        <v>0</v>
      </c>
    </row>
    <row r="36" spans="1:7" x14ac:dyDescent="0.2">
      <c r="A36" s="13" t="s">
        <v>17</v>
      </c>
      <c r="B36" s="41">
        <v>0</v>
      </c>
      <c r="C36" s="41">
        <v>0</v>
      </c>
      <c r="D36" s="41">
        <f>B36+C36</f>
        <v>0</v>
      </c>
      <c r="E36" s="41">
        <v>0</v>
      </c>
      <c r="F36" s="41">
        <v>0</v>
      </c>
      <c r="G36" s="41">
        <f>F36-B36</f>
        <v>0</v>
      </c>
    </row>
    <row r="37" spans="1:7" x14ac:dyDescent="0.2">
      <c r="A37" s="13"/>
      <c r="B37" s="41"/>
      <c r="C37" s="41"/>
      <c r="D37" s="41"/>
      <c r="E37" s="41"/>
      <c r="F37" s="41"/>
      <c r="G37" s="41"/>
    </row>
    <row r="38" spans="1:7" x14ac:dyDescent="0.2">
      <c r="A38" s="26" t="s">
        <v>18</v>
      </c>
      <c r="B38" s="32">
        <f>SUM(B35+B29+B19)</f>
        <v>320754547.39999998</v>
      </c>
      <c r="C38" s="32">
        <f t="shared" ref="C38:G38" si="9">SUM(C35+C29+C19)</f>
        <v>42933119.600000001</v>
      </c>
      <c r="D38" s="32">
        <f t="shared" si="9"/>
        <v>363687667</v>
      </c>
      <c r="E38" s="32">
        <f t="shared" si="9"/>
        <v>201455713.96000001</v>
      </c>
      <c r="F38" s="32">
        <f t="shared" si="9"/>
        <v>200520163.31999999</v>
      </c>
      <c r="G38" s="34">
        <f t="shared" si="9"/>
        <v>-120234384.08000001</v>
      </c>
    </row>
    <row r="39" spans="1:7" x14ac:dyDescent="0.2">
      <c r="A39" s="17"/>
      <c r="B39" s="18"/>
      <c r="C39" s="18"/>
      <c r="D39" s="18"/>
      <c r="E39" s="20" t="s">
        <v>19</v>
      </c>
      <c r="F39" s="27"/>
      <c r="G39" s="21">
        <v>0</v>
      </c>
    </row>
    <row r="41" spans="1:7" x14ac:dyDescent="0.2">
      <c r="A41" s="28" t="s">
        <v>25</v>
      </c>
    </row>
    <row r="42" spans="1:7" x14ac:dyDescent="0.2">
      <c r="A42" s="28" t="s">
        <v>26</v>
      </c>
    </row>
    <row r="43" spans="1:7" ht="27" customHeight="1" x14ac:dyDescent="0.2">
      <c r="A43" s="45" t="s">
        <v>27</v>
      </c>
      <c r="B43" s="45"/>
      <c r="C43" s="45"/>
      <c r="D43" s="45"/>
      <c r="E43" s="45"/>
      <c r="F43" s="45"/>
      <c r="G43" s="45"/>
    </row>
    <row r="46" spans="1:7" x14ac:dyDescent="0.2">
      <c r="A46" s="38"/>
      <c r="B46"/>
      <c r="C46"/>
      <c r="D46" s="37"/>
      <c r="E46" s="37"/>
      <c r="F46" s="39"/>
    </row>
    <row r="47" spans="1:7" ht="12" x14ac:dyDescent="0.2">
      <c r="A47" s="36" t="s">
        <v>28</v>
      </c>
      <c r="B47"/>
      <c r="C47"/>
      <c r="D47" s="43" t="s">
        <v>29</v>
      </c>
      <c r="E47" s="43"/>
      <c r="F47" s="43"/>
    </row>
    <row r="48" spans="1:7" ht="66.75" customHeight="1" x14ac:dyDescent="0.2">
      <c r="A48" s="35" t="s">
        <v>30</v>
      </c>
      <c r="B48"/>
      <c r="C48"/>
      <c r="D48" s="44" t="s">
        <v>31</v>
      </c>
      <c r="E48" s="44"/>
      <c r="F48" s="44"/>
    </row>
    <row r="49" spans="1:6" ht="12" x14ac:dyDescent="0.2">
      <c r="A49" s="36" t="s">
        <v>32</v>
      </c>
      <c r="B49"/>
      <c r="C49"/>
      <c r="D49"/>
      <c r="E49"/>
      <c r="F49"/>
    </row>
    <row r="50" spans="1:6" ht="12" x14ac:dyDescent="0.2">
      <c r="A50" s="36" t="s">
        <v>33</v>
      </c>
      <c r="B50"/>
      <c r="C50"/>
      <c r="D50"/>
      <c r="E50"/>
      <c r="F50"/>
    </row>
  </sheetData>
  <sheetProtection formatCells="0" formatColumns="0" formatRows="0" insertRows="0" autoFilter="0"/>
  <mergeCells count="8">
    <mergeCell ref="D47:F47"/>
    <mergeCell ref="D48:F48"/>
    <mergeCell ref="A43:G43"/>
    <mergeCell ref="A1:G1"/>
    <mergeCell ref="G2:G3"/>
    <mergeCell ref="G17:G18"/>
    <mergeCell ref="B2:F2"/>
    <mergeCell ref="B17:F17"/>
  </mergeCells>
  <printOptions horizontalCentered="1"/>
  <pageMargins left="0.11811023622047245" right="0.11811023622047245" top="0.35433070866141736" bottom="0.35433070866141736" header="0.31496062992125984" footer="0.31496062992125984"/>
  <pageSetup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Robe sandoval</cp:lastModifiedBy>
  <cp:revision/>
  <cp:lastPrinted>2026-04-20T17:25:49Z</cp:lastPrinted>
  <dcterms:created xsi:type="dcterms:W3CDTF">2012-12-11T20:48:19Z</dcterms:created>
  <dcterms:modified xsi:type="dcterms:W3CDTF">2026-07-14T20:09:30Z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