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AA89A226-2795-42F2-A656-56BF40BBE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3" l="1"/>
  <c r="B55" i="3"/>
  <c r="B48" i="3"/>
  <c r="B43" i="3"/>
  <c r="B32" i="3"/>
  <c r="B27" i="3"/>
  <c r="B17" i="3"/>
  <c r="B13" i="3"/>
  <c r="B4" i="3"/>
  <c r="C2" i="3"/>
  <c r="B64" i="3" l="1"/>
  <c r="B24" i="3"/>
  <c r="B66" i="3" l="1"/>
</calcChain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<sst xmlns="http://schemas.openxmlformats.org/spreadsheetml/2006/main" count="62" uniqueCount="62">
  <si>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</si>
  <si>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</si>
  <si>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</si>
  <si>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</si>
  <si>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</si>
  <si>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</si>
  <si>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</si>
  <si>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</si>
  <si>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</si>
  <si>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</si>
  <si>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</si>
  <si>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</si>
  <si>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</si>
  <si>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</si>
  <si>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</si>
  <si>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</si>
  <si>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</si>
  <si>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</si>
  <si>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</si>
  <si>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</si>
  <si>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</si>
  <si>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</si>
  <si>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</si>
  <si>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</si>
  <si>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</si>
  <si>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</si>
  <si>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</si>
  <si>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</si>
  <si>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</si>
  <si>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</si>
  <si>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</si>
  <si>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</si>
  <si>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</si>
  <si>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</si>
  <si>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</si>
  <si>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</si>
  <si>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</si>
  <si>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</si>
  <si>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</si>
  <si>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</si>
  <si>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</si>
  <si>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</si>
  <si>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</si>
  <si>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</si>
  <si>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</si>
  <si>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</si>
  <si>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</si>
  <si>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</si>
  <si>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</si>
  <si>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</si>
  <si>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</si>
  <si>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</si>
  <si>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</si>
  <si>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</si>
  <si>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</si>
  <si>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ALMA DENISSE SANCHEZ BARRAGAN</t>
  </si>
  <si>
    <t>HECTOR LOPEZ ZAVALA</t>
  </si>
  <si>
    <t xml:space="preserve">PRESIDENTA MUNICIPAL </t>
  </si>
  <si>
    <t>INTEGRANTE DE LA PRIMER MINORIA  DE LA COMISION DE HACIENDA</t>
  </si>
  <si>
    <t>LC GUILLERMO SIERRA BLANCO</t>
  </si>
  <si>
    <t>TESORERO MUNICIPAL</t>
  </si>
  <si>
    <t>Municipio Moroleón Guanajuato
Estado de Actividades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</si>
</sst>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5" fillId="0" borderId="4" xfId="8" applyFont="1" applyBorder="1" applyAlignment="1" applyProtection="1">
      <alignment horizontal="center" vertical="center"/>
      <protection locked="0"/>
    </xf>
    <xf numFmtId="0" fontId="5" fillId="0" borderId="0" xfId="8" applyFont="1" applyAlignment="1" applyProtection="1">
      <alignment vertical="center"/>
      <protection locked="0"/>
    </xf>
    <xf numFmtId="0" fontId="4" fillId="0" borderId="4" xfId="8" applyFont="1" applyBorder="1" applyAlignment="1" applyProtection="1">
      <alignment horizontal="left" vertical="center" wrapText="1" indent="1"/>
      <protection locked="0"/>
    </xf>
    <xf numFmtId="0" fontId="4" fillId="0" borderId="0" xfId="8" applyFont="1" applyAlignment="1" applyProtection="1">
      <alignment vertical="center"/>
      <protection locked="0"/>
    </xf>
    <xf numFmtId="0" fontId="4" fillId="0" borderId="4" xfId="8" applyFont="1" applyBorder="1" applyAlignment="1" applyProtection="1">
      <alignment horizontal="left" vertical="center" wrapText="1" indent="2"/>
      <protection locked="0"/>
    </xf>
    <xf numFmtId="0" fontId="5" fillId="0" borderId="4" xfId="8" applyFont="1" applyBorder="1" applyAlignment="1" applyProtection="1">
      <alignment horizontal="left" vertical="center" wrapText="1" indent="3"/>
      <protection locked="0"/>
    </xf>
    <xf numFmtId="0" fontId="5" fillId="0" borderId="4" xfId="8" applyFont="1" applyBorder="1" applyAlignment="1" applyProtection="1">
      <alignment horizontal="left" vertical="center" wrapText="1"/>
      <protection locked="0"/>
    </xf>
    <xf numFmtId="0" fontId="4" fillId="0" borderId="4" xfId="8" applyFont="1" applyBorder="1" applyAlignment="1" applyProtection="1">
      <alignment horizontal="left" vertical="center" wrapText="1"/>
      <protection locked="0"/>
    </xf>
    <xf numFmtId="0" fontId="5" fillId="0" borderId="0" xfId="8" applyFont="1" applyAlignment="1" applyProtection="1">
      <alignment horizontal="right" vertical="center"/>
      <protection locked="0"/>
    </xf>
    <xf numFmtId="0" fontId="3" fillId="0" borderId="0" xfId="8" applyAlignment="1" applyProtection="1">
      <alignment horizontal="left" vertical="center" indent="1"/>
      <protection locked="0"/>
    </xf>
    <xf numFmtId="0" fontId="5" fillId="0" borderId="0" xfId="8" applyFont="1" applyAlignment="1" applyProtection="1">
      <alignment vertical="top"/>
      <protection locked="0"/>
    </xf>
    <xf numFmtId="0" fontId="5" fillId="0" borderId="5" xfId="8" applyFont="1" applyBorder="1" applyAlignment="1" applyProtection="1">
      <alignment horizontal="center" vertical="top"/>
      <protection locked="0"/>
    </xf>
    <xf numFmtId="0" fontId="5" fillId="0" borderId="0" xfId="8" applyFont="1" applyAlignment="1" applyProtection="1">
      <alignment horizontal="center" vertical="top"/>
      <protection locked="0"/>
    </xf>
    <xf numFmtId="3" fontId="4" fillId="0" borderId="4" xfId="16" applyNumberFormat="1" applyFont="1" applyFill="1" applyBorder="1" applyAlignment="1" applyProtection="1">
      <alignment horizontal="right" vertical="top"/>
      <protection locked="0"/>
    </xf>
    <xf numFmtId="3" fontId="5" fillId="0" borderId="4" xfId="8" applyNumberFormat="1" applyFont="1" applyBorder="1" applyAlignment="1" applyProtection="1">
      <alignment horizontal="right"/>
      <protection locked="0"/>
    </xf>
    <xf numFmtId="3" fontId="5" fillId="0" borderId="4" xfId="8" applyNumberFormat="1" applyFont="1" applyBorder="1" applyAlignment="1" applyProtection="1">
      <alignment horizontal="center" vertical="center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0" fontId="5" fillId="0" borderId="0" xfId="8" applyFont="1" applyAlignment="1" applyProtection="1">
      <alignment horizontal="center" vertical="top"/>
      <protection locked="0"/>
    </xf>
    <xf numFmtId="0" fontId="5" fillId="0" borderId="0" xfId="8" applyFont="1" applyAlignment="1" applyProtection="1">
      <alignment horizontal="center" vertical="top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</cellXfs>
  <cellStyles count="67">
    <cellStyle name="Euro" xfId="1" xr:uid="{00000000-0005-0000-0000-000000000000}"/>
    <cellStyle name="Millares 10" xfId="65" xr:uid="{2D38626D-E481-4E57-B84D-975A1F98E33A}"/>
    <cellStyle name="Millares 2" xfId="2" xr:uid="{00000000-0005-0000-0000-000001000000}"/>
    <cellStyle name="Millares 2 2" xfId="3" xr:uid="{00000000-0005-0000-0000-000002000000}"/>
    <cellStyle name="Millares 2 2 2" xfId="40" xr:uid="{755CDEF8-07EF-4144-A4C5-C5226EC14DAF}"/>
    <cellStyle name="Millares 2 2 2 2" xfId="54" xr:uid="{558B324E-F0C7-4DDB-BA9F-A5E45A26EF00}"/>
    <cellStyle name="Millares 2 2 3" xfId="56" xr:uid="{25BF350F-4FD0-4EDB-9AAF-DEC4388EB91C}"/>
    <cellStyle name="Millares 2 2 4" xfId="47" xr:uid="{2EB1D221-1E19-4484-86D4-8EFAC90E4AE0}"/>
    <cellStyle name="Millares 2 2 5" xfId="28" xr:uid="{28F78A4D-E880-4339-977E-39BB775A9B15}"/>
    <cellStyle name="Millares 2 3" xfId="4" xr:uid="{00000000-0005-0000-0000-000003000000}"/>
    <cellStyle name="Millares 2 3 2" xfId="57" xr:uid="{41BFE127-B5BF-4B2B-9B8A-5E999BFA0EC6}"/>
    <cellStyle name="Millares 2 3 3" xfId="51" xr:uid="{62DAAC37-260F-4FC5-B6A0-F760891D7BF7}"/>
    <cellStyle name="Millares 2 3 4" xfId="37" xr:uid="{65E7F280-3199-4555-A5EC-5B0E4C9B1214}"/>
    <cellStyle name="Millares 2 4" xfId="16" xr:uid="{9B428FC9-53B5-4DF0-B693-82F18AB7E48F}"/>
    <cellStyle name="Millares 2 4 2" xfId="22" xr:uid="{D2A7D2C6-0C96-47A5-8519-3D7601F4BD00}"/>
    <cellStyle name="Millares 2 4 2 2" xfId="36" xr:uid="{28BF3275-D13B-45F0-9FA2-1D4D1C7CA8E3}"/>
    <cellStyle name="Millares 2 4 2 2 2" xfId="50" xr:uid="{A0CD2BB4-3BBB-4C12-A1D6-64B247A22B06}"/>
    <cellStyle name="Millares 2 4 2 3" xfId="43" xr:uid="{4278AB0B-7D1A-4841-8FCA-4B78E086EE74}"/>
    <cellStyle name="Millares 2 4 3" xfId="24" xr:uid="{EBDAB0F1-D18B-4CC7-ADD4-27F1A6D26997}"/>
    <cellStyle name="Millares 2 4 3 2" xfId="38" xr:uid="{70E079BE-D796-4811-9C8B-F19726847020}"/>
    <cellStyle name="Millares 2 4 3 2 2" xfId="52" xr:uid="{210B0019-E94D-48FB-91EA-3FB5D79C37E4}"/>
    <cellStyle name="Millares 2 4 3 3" xfId="45" xr:uid="{6EB5FB23-5BC1-4720-A961-2CA09EF3F131}"/>
    <cellStyle name="Millares 2 4 4" xfId="34" xr:uid="{1C06011F-5EC0-493C-8BF8-3A87CF4B060A}"/>
    <cellStyle name="Millares 2 4 4 2" xfId="48" xr:uid="{AC5259AD-2635-421D-AB15-1C361E6316CF}"/>
    <cellStyle name="Millares 2 4 5" xfId="41" xr:uid="{6F8801DB-A1B2-4315-98B9-C4409BE57D44}"/>
    <cellStyle name="Millares 2 4 6" xfId="19" xr:uid="{783926E2-6533-4281-B35D-E5BBEE112322}"/>
    <cellStyle name="Millares 2 5" xfId="55" xr:uid="{195E6124-6F80-44DE-AA08-1F677BEAC54D}"/>
    <cellStyle name="Millares 2 6" xfId="44" xr:uid="{6DF471F8-4A19-4036-9F87-8526D8D6A935}"/>
    <cellStyle name="Millares 2 7" xfId="23" xr:uid="{02B02084-9C9B-49C5-809B-8A9C60F7955D}"/>
    <cellStyle name="Millares 3" xfId="5" xr:uid="{00000000-0005-0000-0000-000004000000}"/>
    <cellStyle name="Millares 3 2" xfId="39" xr:uid="{1D5E4049-AECE-4A1A-B484-A245D58D4410}"/>
    <cellStyle name="Millares 3 2 2" xfId="53" xr:uid="{868ED8ED-BA8B-486C-9810-B13D9E3997F9}"/>
    <cellStyle name="Millares 3 3" xfId="58" xr:uid="{00B64A50-D9A5-41BC-989A-B083B3469F2E}"/>
    <cellStyle name="Millares 3 4" xfId="46" xr:uid="{CC94D442-D133-41FE-888C-765159169679}"/>
    <cellStyle name="Millares 3 5" xfId="25" xr:uid="{179D14BC-D9B9-45E0-BD39-AB4D61F6AC34}"/>
    <cellStyle name="Millares 4" xfId="35" xr:uid="{5A996C81-48C7-42A2-8C4D-CD5D582B815C}"/>
    <cellStyle name="Millares 4 2" xfId="49" xr:uid="{8FA5D53B-9939-4093-A351-57EF80D3BBB4}"/>
    <cellStyle name="Millares 5" xfId="42" xr:uid="{1BDFCF44-D0D2-48D6-9166-48792DC02B2C}"/>
    <cellStyle name="Millares 6" xfId="21" xr:uid="{8B96E46D-1423-46D0-8887-2DBE6A37304E}"/>
    <cellStyle name="Moneda 2" xfId="6" xr:uid="{00000000-0005-0000-0000-000005000000}"/>
    <cellStyle name="Moneda 2 2" xfId="59" xr:uid="{9D281D02-4DD1-44DF-A440-8D73A43B858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18" xr:uid="{20B0EFA0-D31A-49DC-98D7-797C36AA6F89}"/>
    <cellStyle name="Normal 2 3 2" xfId="30" xr:uid="{0E56228D-B23A-43B4-8D9C-76F69C9A2DBB}"/>
    <cellStyle name="Normal 2 3 2 2" xfId="31" xr:uid="{3D015F85-3731-4776-A91F-F0477282EE3F}"/>
    <cellStyle name="Normal 2 3 3" xfId="64" xr:uid="{A3A6E428-3D2D-41E7-974B-1EAAF18388ED}"/>
    <cellStyle name="Normal 2 4" xfId="26" xr:uid="{2654ABF9-212C-4274-8BC3-0C98525BEDE9}"/>
    <cellStyle name="Normal 2 4 2" xfId="29" xr:uid="{C679FEDE-A9B7-4ADE-9398-A1F8BAF5C459}"/>
    <cellStyle name="Normal 2 5" xfId="20" xr:uid="{B8D70220-3B71-49F1-8BF4-39831EA3F2E0}"/>
    <cellStyle name="Normal 3" xfId="9" xr:uid="{00000000-0005-0000-0000-000009000000}"/>
    <cellStyle name="Normal 3 2" xfId="33" xr:uid="{B31F7FC5-4FD6-4B3A-8C12-E3F190C7CDFE}"/>
    <cellStyle name="Normal 3 2 2" xfId="32" xr:uid="{C72B1BCF-E882-430B-B33D-2CD6F004BCBD}"/>
    <cellStyle name="Normal 3 2 3" xfId="63" xr:uid="{6D2424D0-1DB7-4598-9318-A328768F1122}"/>
    <cellStyle name="Normal 3 3" xfId="27" xr:uid="{6EB4E536-2DBF-48A0-8614-D33F6DF289A7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66" xr:uid="{F8383FD0-FA52-4D84-AC44-70ABB219A350}"/>
    <cellStyle name="Normal 6" xfId="14" xr:uid="{00000000-0005-0000-0000-00000E000000}"/>
    <cellStyle name="Normal 6 2" xfId="15" xr:uid="{00000000-0005-0000-0000-00000F000000}"/>
    <cellStyle name="Normal 6 2 2" xfId="61" xr:uid="{1647B7BE-8723-44DC-B97A-426CE69FF095}"/>
    <cellStyle name="Normal 6 3" xfId="60" xr:uid="{EC58FA61-66B9-405B-9BB8-C1CFC29B192F}"/>
    <cellStyle name="Normal 7" xfId="17" xr:uid="{A740855D-C2D7-4B6C-8A7D-316E52527445}"/>
    <cellStyle name="Porcentual 2" xfId="62" xr:uid="{A7972D72-9736-4FD4-BDDD-7948AFCA59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8"/>
  <sheetViews>
    <sheetView showGridLines="0" tabSelected="1" zoomScaleNormal="100" workbookViewId="0">
      <selection activeCell="B63" sqref="B63"/>
    </sheetView>
  </sheetViews>
  <sheetFormatPr baseColWidth="10" defaultColWidth="12" defaultRowHeight="11.25" x14ac:dyDescent="0.2"/>
  <cols>
    <col min="1" max="1" width="100.83203125" style="2" customWidth="1"/>
    <col min="2" max="3" width="25.83203125" style="2" customWidth="1"/>
    <col min="4" max="16384" width="12" style="2"/>
  </cols>
  <sheetData>
    <row r="1" spans="1:3" ht="45" customHeight="1" x14ac:dyDescent="0.2">
      <c r="A1" s="20" t="s">
        <v>61</v>
      </c>
      <c r="B1" s="21"/>
      <c r="C1" s="22"/>
    </row>
    <row r="2" spans="1:3" x14ac:dyDescent="0.2">
      <c r="A2" s="23" t="s">
        <v>0</v>
      </c>
      <c r="B2" s="23">
        <v>2026</v>
      </c>
      <c r="C2" s="23">
        <f>B2-1</f>
        <v>2025</v>
      </c>
    </row>
    <row r="3" spans="1:3" s="4" customFormat="1" x14ac:dyDescent="0.2">
      <c r="A3" s="3" t="s">
        <v>1</v>
      </c>
      <c r="B3" s="1"/>
      <c r="C3" s="1"/>
    </row>
    <row r="4" spans="1:3" x14ac:dyDescent="0.2">
      <c r="A4" s="5" t="s">
        <v>2</v>
      </c>
      <c r="B4" s="14">
        <f>SUM(B5:B11)</f>
        <v>66531223.050000004</v>
      </c>
      <c r="C4" s="14">
        <v>79890950.679999992</v>
      </c>
    </row>
    <row r="5" spans="1:3" x14ac:dyDescent="0.2">
      <c r="A5" s="6" t="s">
        <v>3</v>
      </c>
      <c r="B5" s="15">
        <v>37107947.920000002</v>
      </c>
      <c r="C5" s="15">
        <v>38427956.079999998</v>
      </c>
    </row>
    <row r="6" spans="1:3" x14ac:dyDescent="0.2">
      <c r="A6" s="6" t="s">
        <v>4</v>
      </c>
      <c r="B6" s="15">
        <v>0</v>
      </c>
      <c r="C6" s="15">
        <v>0</v>
      </c>
    </row>
    <row r="7" spans="1:3" x14ac:dyDescent="0.2">
      <c r="A7" s="6" t="s">
        <v>5</v>
      </c>
      <c r="B7" s="15">
        <v>0</v>
      </c>
      <c r="C7" s="15">
        <v>0</v>
      </c>
    </row>
    <row r="8" spans="1:3" x14ac:dyDescent="0.2">
      <c r="A8" s="6" t="s">
        <v>6</v>
      </c>
      <c r="B8" s="15">
        <v>14322623.99</v>
      </c>
      <c r="C8" s="15">
        <v>19777260.710000001</v>
      </c>
    </row>
    <row r="9" spans="1:3" x14ac:dyDescent="0.2">
      <c r="A9" s="6" t="s">
        <v>7</v>
      </c>
      <c r="B9" s="15">
        <v>10892974.07</v>
      </c>
      <c r="C9" s="15">
        <v>15642318.289999999</v>
      </c>
    </row>
    <row r="10" spans="1:3" x14ac:dyDescent="0.2">
      <c r="A10" s="6" t="s">
        <v>8</v>
      </c>
      <c r="B10" s="15">
        <v>4207677.07</v>
      </c>
      <c r="C10" s="15">
        <v>6043415.5999999996</v>
      </c>
    </row>
    <row r="11" spans="1:3" ht="11.25" customHeight="1" x14ac:dyDescent="0.2">
      <c r="A11" s="6" t="s">
        <v>9</v>
      </c>
      <c r="B11" s="15">
        <v>0</v>
      </c>
      <c r="C11" s="15">
        <v>0</v>
      </c>
    </row>
    <row r="12" spans="1:3" ht="11.25" customHeight="1" x14ac:dyDescent="0.2">
      <c r="A12" s="6"/>
      <c r="B12" s="16"/>
      <c r="C12" s="16"/>
    </row>
    <row r="13" spans="1:3" ht="33.75" x14ac:dyDescent="0.2">
      <c r="A13" s="5" t="s">
        <v>10</v>
      </c>
      <c r="B13" s="14">
        <f>SUM(B14:B15)</f>
        <v>225616015.22</v>
      </c>
      <c r="C13" s="14">
        <v>271237642.11000001</v>
      </c>
    </row>
    <row r="14" spans="1:3" ht="22.5" x14ac:dyDescent="0.2">
      <c r="A14" s="6" t="s">
        <v>11</v>
      </c>
      <c r="B14" s="15">
        <v>200496983.09</v>
      </c>
      <c r="C14" s="15">
        <v>243847966.21000001</v>
      </c>
    </row>
    <row r="15" spans="1:3" ht="11.25" customHeight="1" x14ac:dyDescent="0.2">
      <c r="A15" s="6" t="s">
        <v>12</v>
      </c>
      <c r="B15" s="15">
        <v>25119032.129999999</v>
      </c>
      <c r="C15" s="15">
        <v>27389675.899999999</v>
      </c>
    </row>
    <row r="16" spans="1:3" ht="11.25" customHeight="1" x14ac:dyDescent="0.2">
      <c r="A16" s="6"/>
      <c r="B16" s="16"/>
      <c r="C16" s="16"/>
    </row>
    <row r="17" spans="1:3" ht="11.25" customHeight="1" x14ac:dyDescent="0.2">
      <c r="A17" s="5" t="s">
        <v>13</v>
      </c>
      <c r="B17" s="14">
        <f>SUM(B18:B22)</f>
        <v>0</v>
      </c>
      <c r="C17" s="14">
        <v>0</v>
      </c>
    </row>
    <row r="18" spans="1:3" ht="11.25" customHeight="1" x14ac:dyDescent="0.2">
      <c r="A18" s="6" t="s">
        <v>14</v>
      </c>
      <c r="B18" s="15">
        <v>0</v>
      </c>
      <c r="C18" s="15">
        <v>0</v>
      </c>
    </row>
    <row r="19" spans="1:3" ht="11.25" customHeight="1" x14ac:dyDescent="0.2">
      <c r="A19" s="6" t="s">
        <v>15</v>
      </c>
      <c r="B19" s="15">
        <v>0</v>
      </c>
      <c r="C19" s="15">
        <v>0</v>
      </c>
    </row>
    <row r="20" spans="1:3" ht="11.25" customHeight="1" x14ac:dyDescent="0.2">
      <c r="A20" s="6" t="s">
        <v>16</v>
      </c>
      <c r="B20" s="15">
        <v>0</v>
      </c>
      <c r="C20" s="15">
        <v>0</v>
      </c>
    </row>
    <row r="21" spans="1:3" ht="11.25" customHeight="1" x14ac:dyDescent="0.2">
      <c r="A21" s="6" t="s">
        <v>17</v>
      </c>
      <c r="B21" s="15">
        <v>0</v>
      </c>
      <c r="C21" s="15">
        <v>0</v>
      </c>
    </row>
    <row r="22" spans="1:3" ht="11.25" customHeight="1" x14ac:dyDescent="0.2">
      <c r="A22" s="6" t="s">
        <v>18</v>
      </c>
      <c r="B22" s="15">
        <v>0</v>
      </c>
      <c r="C22" s="15">
        <v>0</v>
      </c>
    </row>
    <row r="23" spans="1:3" ht="11.25" customHeight="1" x14ac:dyDescent="0.2">
      <c r="A23" s="7"/>
      <c r="B23" s="16"/>
      <c r="C23" s="16"/>
    </row>
    <row r="24" spans="1:3" ht="11.25" customHeight="1" x14ac:dyDescent="0.2">
      <c r="A24" s="3" t="s">
        <v>19</v>
      </c>
      <c r="B24" s="14">
        <f>SUM(B4+B13+B17)</f>
        <v>292147238.26999998</v>
      </c>
      <c r="C24" s="17">
        <v>351128592.79000002</v>
      </c>
    </row>
    <row r="25" spans="1:3" ht="11.25" customHeight="1" x14ac:dyDescent="0.2">
      <c r="A25" s="8"/>
      <c r="B25" s="16"/>
      <c r="C25" s="16"/>
    </row>
    <row r="26" spans="1:3" s="4" customFormat="1" ht="11.25" customHeight="1" x14ac:dyDescent="0.2">
      <c r="A26" s="3" t="s">
        <v>20</v>
      </c>
      <c r="B26" s="16"/>
      <c r="C26" s="16"/>
    </row>
    <row r="27" spans="1:3" ht="11.25" customHeight="1" x14ac:dyDescent="0.2">
      <c r="A27" s="5" t="s">
        <v>21</v>
      </c>
      <c r="B27" s="14">
        <f>SUM(B28:B30)</f>
        <v>168495350.52000001</v>
      </c>
      <c r="C27" s="14">
        <v>235712044.46000001</v>
      </c>
    </row>
    <row r="28" spans="1:3" ht="11.25" customHeight="1" x14ac:dyDescent="0.2">
      <c r="A28" s="6" t="s">
        <v>22</v>
      </c>
      <c r="B28" s="15">
        <v>115699280.37</v>
      </c>
      <c r="C28" s="15">
        <v>164638986.83000001</v>
      </c>
    </row>
    <row r="29" spans="1:3" ht="11.25" customHeight="1" x14ac:dyDescent="0.2">
      <c r="A29" s="6" t="s">
        <v>23</v>
      </c>
      <c r="B29" s="15">
        <v>25630359.460000001</v>
      </c>
      <c r="C29" s="15">
        <v>29619874.620000001</v>
      </c>
    </row>
    <row r="30" spans="1:3" ht="11.25" customHeight="1" x14ac:dyDescent="0.2">
      <c r="A30" s="6" t="s">
        <v>24</v>
      </c>
      <c r="B30" s="15">
        <v>27165710.690000001</v>
      </c>
      <c r="C30" s="15">
        <v>41453183.009999998</v>
      </c>
    </row>
    <row r="31" spans="1:3" ht="11.25" customHeight="1" x14ac:dyDescent="0.2">
      <c r="A31" s="6"/>
      <c r="B31" s="16"/>
      <c r="C31" s="16"/>
    </row>
    <row r="32" spans="1:3" ht="11.25" customHeight="1" x14ac:dyDescent="0.2">
      <c r="A32" s="5" t="s">
        <v>25</v>
      </c>
      <c r="B32" s="14">
        <f>SUM(B33:B41)</f>
        <v>50160850.399999999</v>
      </c>
      <c r="C32" s="14">
        <v>66598551.920000002</v>
      </c>
    </row>
    <row r="33" spans="1:3" ht="11.25" customHeight="1" x14ac:dyDescent="0.2">
      <c r="A33" s="6" t="s">
        <v>26</v>
      </c>
      <c r="B33" s="15">
        <v>33026681.09</v>
      </c>
      <c r="C33" s="15">
        <v>37222411.880000003</v>
      </c>
    </row>
    <row r="34" spans="1:3" ht="11.25" customHeight="1" x14ac:dyDescent="0.2">
      <c r="A34" s="6" t="s">
        <v>27</v>
      </c>
      <c r="B34" s="15">
        <v>0</v>
      </c>
      <c r="C34" s="15">
        <v>0</v>
      </c>
    </row>
    <row r="35" spans="1:3" ht="11.25" customHeight="1" x14ac:dyDescent="0.2">
      <c r="A35" s="6" t="s">
        <v>28</v>
      </c>
      <c r="B35" s="15">
        <v>0</v>
      </c>
      <c r="C35" s="15">
        <v>0</v>
      </c>
    </row>
    <row r="36" spans="1:3" ht="11.25" customHeight="1" x14ac:dyDescent="0.2">
      <c r="A36" s="6" t="s">
        <v>29</v>
      </c>
      <c r="B36" s="15">
        <v>10338921.310000001</v>
      </c>
      <c r="C36" s="15">
        <v>20569118.039999999</v>
      </c>
    </row>
    <row r="37" spans="1:3" ht="11.25" customHeight="1" x14ac:dyDescent="0.2">
      <c r="A37" s="6" t="s">
        <v>30</v>
      </c>
      <c r="B37" s="15">
        <v>6795248</v>
      </c>
      <c r="C37" s="15">
        <v>8807022</v>
      </c>
    </row>
    <row r="38" spans="1:3" ht="11.25" customHeight="1" x14ac:dyDescent="0.2">
      <c r="A38" s="6" t="s">
        <v>31</v>
      </c>
      <c r="B38" s="15">
        <v>0</v>
      </c>
      <c r="C38" s="15">
        <v>0</v>
      </c>
    </row>
    <row r="39" spans="1:3" ht="11.25" customHeight="1" x14ac:dyDescent="0.2">
      <c r="A39" s="6" t="s">
        <v>32</v>
      </c>
      <c r="B39" s="15">
        <v>0</v>
      </c>
      <c r="C39" s="15">
        <v>0</v>
      </c>
    </row>
    <row r="40" spans="1:3" ht="11.25" customHeight="1" x14ac:dyDescent="0.2">
      <c r="A40" s="6" t="s">
        <v>33</v>
      </c>
      <c r="B40" s="15">
        <v>0</v>
      </c>
      <c r="C40" s="15">
        <v>0</v>
      </c>
    </row>
    <row r="41" spans="1:3" ht="11.25" customHeight="1" x14ac:dyDescent="0.2">
      <c r="A41" s="6" t="s">
        <v>34</v>
      </c>
      <c r="B41" s="15">
        <v>0</v>
      </c>
      <c r="C41" s="15">
        <v>0</v>
      </c>
    </row>
    <row r="42" spans="1:3" ht="11.25" customHeight="1" x14ac:dyDescent="0.2">
      <c r="A42" s="6"/>
      <c r="B42" s="16"/>
      <c r="C42" s="16"/>
    </row>
    <row r="43" spans="1:3" ht="11.25" customHeight="1" x14ac:dyDescent="0.2">
      <c r="A43" s="5" t="s">
        <v>35</v>
      </c>
      <c r="B43" s="14">
        <f>SUM(B44:B46)</f>
        <v>250000</v>
      </c>
      <c r="C43" s="14">
        <v>315000</v>
      </c>
    </row>
    <row r="44" spans="1:3" ht="11.25" customHeight="1" x14ac:dyDescent="0.2">
      <c r="A44" s="6" t="s">
        <v>36</v>
      </c>
      <c r="B44" s="15">
        <v>0</v>
      </c>
      <c r="C44" s="15">
        <v>0</v>
      </c>
    </row>
    <row r="45" spans="1:3" ht="11.25" customHeight="1" x14ac:dyDescent="0.2">
      <c r="A45" s="6" t="s">
        <v>37</v>
      </c>
      <c r="B45" s="15">
        <v>0</v>
      </c>
      <c r="C45" s="15">
        <v>0</v>
      </c>
    </row>
    <row r="46" spans="1:3" ht="11.25" customHeight="1" x14ac:dyDescent="0.2">
      <c r="A46" s="6" t="s">
        <v>38</v>
      </c>
      <c r="B46" s="15">
        <v>250000</v>
      </c>
      <c r="C46" s="15">
        <v>315000</v>
      </c>
    </row>
    <row r="47" spans="1:3" ht="11.25" customHeight="1" x14ac:dyDescent="0.2">
      <c r="A47" s="6"/>
      <c r="B47" s="16"/>
      <c r="C47" s="16"/>
    </row>
    <row r="48" spans="1:3" ht="11.25" customHeight="1" x14ac:dyDescent="0.2">
      <c r="A48" s="5" t="s">
        <v>39</v>
      </c>
      <c r="B48" s="14">
        <f>SUM(B49:B53)</f>
        <v>369431.33</v>
      </c>
      <c r="C48" s="14">
        <v>0</v>
      </c>
    </row>
    <row r="49" spans="1:3" ht="11.25" customHeight="1" x14ac:dyDescent="0.2">
      <c r="A49" s="6" t="s">
        <v>40</v>
      </c>
      <c r="B49" s="15">
        <v>369431.33</v>
      </c>
      <c r="C49" s="15">
        <v>0</v>
      </c>
    </row>
    <row r="50" spans="1:3" ht="11.25" customHeight="1" x14ac:dyDescent="0.2">
      <c r="A50" s="6" t="s">
        <v>41</v>
      </c>
      <c r="B50" s="15">
        <v>0</v>
      </c>
      <c r="C50" s="15">
        <v>0</v>
      </c>
    </row>
    <row r="51" spans="1:3" ht="11.25" customHeight="1" x14ac:dyDescent="0.2">
      <c r="A51" s="6" t="s">
        <v>42</v>
      </c>
      <c r="B51" s="15">
        <v>0</v>
      </c>
      <c r="C51" s="15">
        <v>0</v>
      </c>
    </row>
    <row r="52" spans="1:3" ht="11.25" customHeight="1" x14ac:dyDescent="0.2">
      <c r="A52" s="6" t="s">
        <v>43</v>
      </c>
      <c r="B52" s="15">
        <v>0</v>
      </c>
      <c r="C52" s="15">
        <v>0</v>
      </c>
    </row>
    <row r="53" spans="1:3" ht="11.25" customHeight="1" x14ac:dyDescent="0.2">
      <c r="A53" s="6" t="s">
        <v>44</v>
      </c>
      <c r="B53" s="15">
        <v>0</v>
      </c>
      <c r="C53" s="15">
        <v>0</v>
      </c>
    </row>
    <row r="54" spans="1:3" ht="11.25" customHeight="1" x14ac:dyDescent="0.2">
      <c r="A54" s="6"/>
      <c r="B54" s="16"/>
      <c r="C54" s="16"/>
    </row>
    <row r="55" spans="1:3" ht="11.25" customHeight="1" x14ac:dyDescent="0.2">
      <c r="A55" s="5" t="s">
        <v>45</v>
      </c>
      <c r="B55" s="14">
        <f>SUM(B56:B59)</f>
        <v>6392203.8300000001</v>
      </c>
      <c r="C55" s="14">
        <v>7947923.4500000002</v>
      </c>
    </row>
    <row r="56" spans="1:3" ht="11.25" customHeight="1" x14ac:dyDescent="0.2">
      <c r="A56" s="6" t="s">
        <v>46</v>
      </c>
      <c r="B56" s="15">
        <v>6392203.8300000001</v>
      </c>
      <c r="C56" s="15">
        <v>7947923.4500000002</v>
      </c>
    </row>
    <row r="57" spans="1:3" ht="11.25" customHeight="1" x14ac:dyDescent="0.2">
      <c r="A57" s="6" t="s">
        <v>47</v>
      </c>
      <c r="B57" s="15">
        <v>0</v>
      </c>
      <c r="C57" s="15">
        <v>0</v>
      </c>
    </row>
    <row r="58" spans="1:3" ht="11.25" customHeight="1" x14ac:dyDescent="0.2">
      <c r="A58" s="6" t="s">
        <v>48</v>
      </c>
      <c r="B58" s="15">
        <v>0</v>
      </c>
      <c r="C58" s="15">
        <v>0</v>
      </c>
    </row>
    <row r="59" spans="1:3" ht="11.25" customHeight="1" x14ac:dyDescent="0.2">
      <c r="A59" s="6" t="s">
        <v>49</v>
      </c>
      <c r="B59" s="15">
        <v>0</v>
      </c>
      <c r="C59" s="15">
        <v>0</v>
      </c>
    </row>
    <row r="60" spans="1:3" ht="11.25" customHeight="1" x14ac:dyDescent="0.2">
      <c r="A60" s="6"/>
      <c r="B60" s="16"/>
      <c r="C60" s="16"/>
    </row>
    <row r="61" spans="1:3" ht="11.25" customHeight="1" x14ac:dyDescent="0.2">
      <c r="A61" s="5" t="s">
        <v>50</v>
      </c>
      <c r="B61" s="14">
        <f>SUM(B62)</f>
        <v>12327501.43</v>
      </c>
      <c r="C61" s="14">
        <v>38534821.509999998</v>
      </c>
    </row>
    <row r="62" spans="1:3" ht="11.25" customHeight="1" x14ac:dyDescent="0.2">
      <c r="A62" s="6" t="s">
        <v>51</v>
      </c>
      <c r="B62" s="15">
        <v>12327501.43</v>
      </c>
      <c r="C62" s="15">
        <v>38534821.509999998</v>
      </c>
    </row>
    <row r="63" spans="1:3" ht="11.25" customHeight="1" x14ac:dyDescent="0.2">
      <c r="A63" s="7"/>
      <c r="B63" s="16"/>
      <c r="C63" s="16"/>
    </row>
    <row r="64" spans="1:3" ht="11.25" customHeight="1" x14ac:dyDescent="0.2">
      <c r="A64" s="3" t="s">
        <v>52</v>
      </c>
      <c r="B64" s="14">
        <f>B61+B55+B48+B43+B32+B27</f>
        <v>237995337.50999999</v>
      </c>
      <c r="C64" s="17">
        <v>349108341.34000003</v>
      </c>
    </row>
    <row r="65" spans="1:3" ht="11.25" customHeight="1" x14ac:dyDescent="0.2">
      <c r="A65" s="8"/>
      <c r="B65" s="16"/>
      <c r="C65" s="16"/>
    </row>
    <row r="66" spans="1:3" s="4" customFormat="1" x14ac:dyDescent="0.2">
      <c r="A66" s="3" t="s">
        <v>53</v>
      </c>
      <c r="B66" s="14">
        <f>B24-B64</f>
        <v>54151900.75999999</v>
      </c>
      <c r="C66" s="14">
        <v>2020251.4499999881</v>
      </c>
    </row>
    <row r="67" spans="1:3" s="4" customFormat="1" x14ac:dyDescent="0.2">
      <c r="A67" s="7"/>
      <c r="B67" s="1"/>
      <c r="C67" s="1"/>
    </row>
    <row r="68" spans="1:3" s="9" customFormat="1" x14ac:dyDescent="0.2">
      <c r="A68" s="2"/>
      <c r="B68" s="2"/>
      <c r="C68" s="2"/>
    </row>
    <row r="69" spans="1:3" ht="12.75" x14ac:dyDescent="0.2">
      <c r="A69" s="10" t="s">
        <v>54</v>
      </c>
    </row>
    <row r="73" spans="1:3" x14ac:dyDescent="0.2">
      <c r="A73" s="11"/>
      <c r="B73" s="11"/>
      <c r="C73" s="11"/>
    </row>
    <row r="74" spans="1:3" x14ac:dyDescent="0.2">
      <c r="A74" s="12"/>
      <c r="B74" s="12"/>
      <c r="C74" s="12"/>
    </row>
    <row r="75" spans="1:3" x14ac:dyDescent="0.2">
      <c r="A75" s="13" t="s">
        <v>55</v>
      </c>
      <c r="B75" s="18" t="s">
        <v>56</v>
      </c>
      <c r="C75" s="18"/>
    </row>
    <row r="76" spans="1:3" ht="57.75" customHeight="1" x14ac:dyDescent="0.2">
      <c r="A76" s="12" t="s">
        <v>57</v>
      </c>
      <c r="B76" s="19" t="s">
        <v>58</v>
      </c>
      <c r="C76" s="19"/>
    </row>
    <row r="77" spans="1:3" x14ac:dyDescent="0.2">
      <c r="A77" s="13" t="s">
        <v>59</v>
      </c>
      <c r="B77" s="13"/>
      <c r="C77" s="13"/>
    </row>
    <row r="78" spans="1:3" x14ac:dyDescent="0.2">
      <c r="A78" s="13" t="s">
        <v>60</v>
      </c>
      <c r="B78" s="13"/>
      <c r="C78" s="13"/>
    </row>
  </sheetData>
  <sheetProtection formatCells="0" formatColumns="0" formatRows="0" autoFilter="0"/>
  <mergeCells count="3">
    <mergeCell ref="A1:C1"/>
    <mergeCell ref="B75:C75"/>
    <mergeCell ref="B76:C76"/>
  </mergeCells>
  <printOptions horizontalCentered="1"/>
  <pageMargins left="0.39370078740157483" right="0.39370078740157483" top="0.39370078740157483" bottom="0.39370078740157483" header="0.31496062992125984" footer="0.31496062992125984"/>
  <pageSetup scale="80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Robe sandoval</cp:lastModifiedBy>
  <cp:revision/>
  <cp:lastPrinted>2026-10-16T17:53:30Z</cp:lastPrinted>
  <dcterms:created xsi:type="dcterms:W3CDTF">2012-12-11T20:29:16Z</dcterms:created>
  <dcterms:modified xsi:type="dcterms:W3CDTF">2026-10-16T17:55:11Z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