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8FA571DF-728B-4685-8BF7-5C819BD4A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ESF!$A$1:$F$58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4" l="1"/>
  <c r="F46" i="4" s="1"/>
  <c r="E42" i="4"/>
  <c r="F35" i="4"/>
  <c r="E35" i="4"/>
  <c r="F30" i="4"/>
  <c r="E30" i="4"/>
  <c r="F24" i="4"/>
  <c r="E24" i="4"/>
  <c r="F14" i="4"/>
  <c r="F26" i="4" s="1"/>
  <c r="E14" i="4"/>
  <c r="E26" i="4" s="1"/>
  <c r="C26" i="4"/>
  <c r="B26" i="4"/>
  <c r="C13" i="4"/>
  <c r="C28" i="4" s="1"/>
  <c r="B13" i="4"/>
  <c r="E46" i="4" l="1"/>
  <c r="E48" i="4" s="1"/>
  <c r="B28" i="4"/>
  <c r="F48" i="4"/>
  <c r="E2" i="4" l="1"/>
  <c r="F2" i="4" s="1"/>
  <c r="C2" i="4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<sst xmlns="http://schemas.openxmlformats.org/spreadsheetml/2006/main" count="68" uniqueCount="67">
  <si>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</si>
  <si>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</si>
  <si>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</si>
  <si>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</si>
  <si>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</si>
  <si>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</si>
  <si>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</si>
  <si>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</si>
  <si>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</si>
  <si>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</si>
  <si>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</si>
  <si>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</si>
  <si>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</si>
  <si>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</si>
  <si>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</si>
  <si>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</si>
  <si>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</si>
  <si>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</si>
  <si>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</si>
  <si>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</si>
  <si>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</si>
  <si>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</si>
  <si>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</si>
  <si>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</si>
  <si>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</si>
  <si>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</si>
  <si>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</si>
  <si>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</si>
  <si>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</si>
  <si>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</si>
  <si>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</si>
  <si>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</si>
  <si>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</si>
  <si>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</si>
  <si>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</si>
  <si>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</si>
  <si>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</si>
  <si>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</si>
  <si>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</si>
  <si>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</si>
  <si>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</si>
  <si>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</si>
  <si>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</si>
  <si>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</si>
  <si>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</si>
  <si>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</si>
  <si>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</si>
  <si>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</si>
  <si>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</si>
  <si>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</si>
  <si>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</si>
  <si>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</si>
  <si>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</si>
  <si>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</si>
  <si>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</si>
  <si>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</si>
  <si>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</si>
  <si>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</si>
  <si>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</si>
  <si>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</si>
  <si>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ALMA DENISSE SANCHEZ BARRAGAN</t>
  </si>
  <si>
    <t>HECTOR LOPEZ ZAVALA</t>
  </si>
  <si>
    <t xml:space="preserve">PRESIDENTA MUNICIPAL </t>
  </si>
  <si>
    <t>INTEGRANTE DE LA PRIMER MINORIA  DE LA COMISION DE HACIENDA</t>
  </si>
  <si>
    <t>LC GUILLERMO SIERRA BLANCO</t>
  </si>
  <si>
    <t>TESORERO MUNICIPAL</t>
  </si>
  <si>
    <t>Municipio Moroleón Guanajuato
Estado de Situación Financiera
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</si>
</sst>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0" fontId="1" fillId="0" borderId="0"/>
    <xf numFmtId="0" fontId="11" fillId="0" borderId="0"/>
    <xf numFmtId="168" fontId="1" fillId="0" borderId="0" applyFont="0" applyFill="0" applyBorder="0" applyAlignment="0" applyProtection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2" fillId="0" borderId="0"/>
    <xf numFmtId="168" fontId="10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2" fillId="0" borderId="0"/>
    <xf numFmtId="0" fontId="1" fillId="0" borderId="0"/>
    <xf numFmtId="168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5" fillId="0" borderId="0" xfId="8" applyFont="1" applyAlignment="1" applyProtection="1">
      <alignment vertical="center"/>
      <protection locked="0"/>
    </xf>
    <xf numFmtId="0" fontId="4" fillId="0" borderId="4" xfId="8" applyFont="1" applyBorder="1" applyAlignment="1" applyProtection="1">
      <alignment horizontal="left" vertical="center" wrapText="1" indent="1"/>
      <protection locked="0"/>
    </xf>
    <xf numFmtId="0" fontId="5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center"/>
      <protection locked="0"/>
    </xf>
    <xf numFmtId="0" fontId="4" fillId="0" borderId="4" xfId="8" applyFont="1" applyBorder="1" applyAlignment="1" applyProtection="1">
      <alignment horizontal="left" vertical="center" wrapText="1" indent="2"/>
      <protection locked="0"/>
    </xf>
    <xf numFmtId="0" fontId="5" fillId="0" borderId="4" xfId="8" applyFont="1" applyBorder="1" applyAlignment="1" applyProtection="1">
      <alignment horizontal="left" vertical="center" wrapText="1" indent="3"/>
      <protection locked="0"/>
    </xf>
    <xf numFmtId="0" fontId="5" fillId="0" borderId="4" xfId="8" applyFont="1" applyBorder="1" applyAlignment="1" applyProtection="1">
      <alignment horizontal="left" vertical="center" wrapText="1"/>
      <protection locked="0"/>
    </xf>
    <xf numFmtId="0" fontId="5" fillId="0" borderId="4" xfId="8" applyFont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center" wrapText="1"/>
      <protection locked="0"/>
    </xf>
    <xf numFmtId="0" fontId="8" fillId="0" borderId="4" xfId="8" applyFont="1" applyBorder="1" applyAlignment="1" applyProtection="1">
      <alignment horizontal="left" vertical="center" wrapText="1" indent="2"/>
      <protection locked="0"/>
    </xf>
    <xf numFmtId="0" fontId="5" fillId="0" borderId="4" xfId="8" applyFont="1" applyBorder="1" applyAlignment="1" applyProtection="1">
      <alignment vertical="center" wrapText="1"/>
      <protection locked="0"/>
    </xf>
    <xf numFmtId="0" fontId="5" fillId="0" borderId="4" xfId="8" applyFont="1" applyBorder="1" applyAlignment="1" applyProtection="1">
      <alignment horizontal="center" vertical="center" wrapText="1"/>
      <protection locked="0"/>
    </xf>
    <xf numFmtId="4" fontId="5" fillId="0" borderId="4" xfId="8" applyNumberFormat="1" applyFont="1" applyBorder="1" applyAlignment="1" applyProtection="1">
      <alignment vertical="center" wrapText="1"/>
      <protection locked="0"/>
    </xf>
    <xf numFmtId="0" fontId="3" fillId="0" borderId="0" xfId="8" applyAlignment="1" applyProtection="1">
      <alignment horizontal="left" vertical="center" indent="1"/>
      <protection locked="0"/>
    </xf>
    <xf numFmtId="0" fontId="5" fillId="0" borderId="0" xfId="8" applyFont="1" applyAlignment="1" applyProtection="1">
      <alignment vertical="center" wrapText="1"/>
      <protection locked="0"/>
    </xf>
    <xf numFmtId="4" fontId="5" fillId="0" borderId="0" xfId="8" applyNumberFormat="1" applyFont="1" applyAlignment="1" applyProtection="1">
      <alignment vertical="center"/>
      <protection locked="0"/>
    </xf>
    <xf numFmtId="0" fontId="5" fillId="0" borderId="5" xfId="8" applyFont="1" applyBorder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4" fontId="5" fillId="0" borderId="5" xfId="8" applyNumberFormat="1" applyFont="1" applyBorder="1" applyAlignment="1" applyProtection="1">
      <alignment vertical="top"/>
      <protection locked="0"/>
    </xf>
    <xf numFmtId="0" fontId="9" fillId="0" borderId="0" xfId="7" applyFont="1" applyAlignment="1" applyProtection="1">
      <alignment horizontal="center" wrapText="1"/>
      <protection locked="0"/>
    </xf>
    <xf numFmtId="0" fontId="9" fillId="0" borderId="5" xfId="7" applyFont="1" applyBorder="1" applyAlignment="1" applyProtection="1">
      <alignment horizontal="center" vertical="top" wrapText="1"/>
      <protection locked="0"/>
    </xf>
    <xf numFmtId="0" fontId="9" fillId="0" borderId="0" xfId="7" applyFont="1" applyAlignment="1" applyProtection="1">
      <alignment horizontal="center" vertical="top" wrapText="1"/>
      <protection locked="0"/>
    </xf>
    <xf numFmtId="0" fontId="5" fillId="0" borderId="0" xfId="8" applyFont="1" applyProtection="1">
      <protection locked="0"/>
    </xf>
    <xf numFmtId="4" fontId="5" fillId="0" borderId="4" xfId="16" applyNumberFormat="1" applyFont="1" applyFill="1" applyBorder="1" applyAlignment="1" applyProtection="1">
      <alignment horizontal="right" vertical="top" wrapText="1"/>
      <protection locked="0"/>
    </xf>
    <xf numFmtId="4" fontId="5" fillId="0" borderId="4" xfId="16" applyNumberFormat="1" applyFont="1" applyFill="1" applyBorder="1" applyAlignment="1" applyProtection="1">
      <alignment horizontal="center" vertical="top" wrapTex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5" fillId="0" borderId="4" xfId="8" applyNumberFormat="1" applyFont="1" applyBorder="1" applyAlignment="1" applyProtection="1">
      <alignment horizontal="right" vertical="top"/>
      <protection locked="0"/>
    </xf>
    <xf numFmtId="4" fontId="5" fillId="0" borderId="4" xfId="16" applyNumberFormat="1" applyFont="1" applyFill="1" applyBorder="1" applyAlignment="1" applyProtection="1">
      <alignment horizontal="center" vertical="top"/>
      <protection locked="0"/>
    </xf>
    <xf numFmtId="4" fontId="5" fillId="0" borderId="4" xfId="8" applyNumberFormat="1" applyFont="1" applyBorder="1" applyAlignment="1" applyProtection="1">
      <alignment horizontal="center" vertical="top"/>
      <protection locked="0"/>
    </xf>
    <xf numFmtId="4" fontId="4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3" fontId="5" fillId="0" borderId="4" xfId="19" applyNumberFormat="1" applyFont="1" applyFill="1" applyBorder="1" applyAlignment="1" applyProtection="1">
      <alignment horizontal="right" vertical="top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3" fontId="5" fillId="0" borderId="4" xfId="22" applyNumberFormat="1" applyFont="1" applyFill="1" applyBorder="1" applyAlignment="1" applyProtection="1">
      <alignment horizontal="right" vertical="top" wrapText="1"/>
      <protection locked="0"/>
    </xf>
    <xf numFmtId="3" fontId="5" fillId="0" borderId="4" xfId="22" applyNumberFormat="1" applyFont="1" applyFill="1" applyBorder="1" applyAlignment="1" applyProtection="1">
      <alignment horizontal="right" vertical="top" wrapText="1"/>
      <protection locked="0"/>
    </xf>
    <xf numFmtId="3" fontId="5" fillId="0" borderId="4" xfId="22" applyNumberFormat="1" applyFont="1" applyFill="1" applyBorder="1" applyAlignment="1" applyProtection="1">
      <alignment horizontal="right" vertical="top" wrapText="1"/>
      <protection locked="0"/>
    </xf>
    <xf numFmtId="3" fontId="5" fillId="0" borderId="4" xfId="22" applyNumberFormat="1" applyFont="1" applyFill="1" applyBorder="1" applyAlignment="1" applyProtection="1">
      <alignment horizontal="right" vertical="top" wrapText="1"/>
      <protection locked="0"/>
    </xf>
  </cellXfs>
  <cellStyles count="67">
    <cellStyle name="Euro" xfId="1" xr:uid="{00000000-0005-0000-0000-000000000000}"/>
    <cellStyle name="Millares 10" xfId="65" xr:uid="{AE496DF6-3560-4DD4-810E-ACF2031DFA9A}"/>
    <cellStyle name="Millares 2" xfId="2" xr:uid="{00000000-0005-0000-0000-000001000000}"/>
    <cellStyle name="Millares 2 2" xfId="3" xr:uid="{00000000-0005-0000-0000-000002000000}"/>
    <cellStyle name="Millares 2 2 2" xfId="40" xr:uid="{A2E1CE49-C47C-40EA-B584-7E9FEC2DC5C3}"/>
    <cellStyle name="Millares 2 2 2 2" xfId="54" xr:uid="{B0DA50D7-9DF5-4ED9-B850-929970C36999}"/>
    <cellStyle name="Millares 2 2 3" xfId="56" xr:uid="{A4A65C5D-18A7-44AF-AF62-258297861063}"/>
    <cellStyle name="Millares 2 2 4" xfId="47" xr:uid="{05B2EA42-8F2F-4E0F-9D20-528838C7F40C}"/>
    <cellStyle name="Millares 2 2 5" xfId="28" xr:uid="{953B2332-7C1B-4C75-AC5A-93E3600B32E6}"/>
    <cellStyle name="Millares 2 3" xfId="4" xr:uid="{00000000-0005-0000-0000-000003000000}"/>
    <cellStyle name="Millares 2 3 2" xfId="57" xr:uid="{03635A6E-C04A-44C0-9E49-D3520B02A482}"/>
    <cellStyle name="Millares 2 3 3" xfId="51" xr:uid="{DEC9972D-8792-487A-AD61-E44B588AC8FE}"/>
    <cellStyle name="Millares 2 3 4" xfId="37" xr:uid="{281B5CE8-16E0-4335-8EDE-4152BCAA1730}"/>
    <cellStyle name="Millares 2 4" xfId="16" xr:uid="{3DDB170E-A994-49F0-AE25-4DC28B8E38F2}"/>
    <cellStyle name="Millares 2 4 2" xfId="22" xr:uid="{1F8C2502-BA4D-4BF0-B6BD-30E0D067BCFB}"/>
    <cellStyle name="Millares 2 4 2 2" xfId="36" xr:uid="{D9F69CE3-DAE3-4DE1-8CB0-C5A282B901BC}"/>
    <cellStyle name="Millares 2 4 2 2 2" xfId="50" xr:uid="{A4E08CA7-B8DB-4FF0-B89A-D928F4F46A36}"/>
    <cellStyle name="Millares 2 4 2 3" xfId="43" xr:uid="{86220F34-E7EF-4417-9293-3FE49DD716F8}"/>
    <cellStyle name="Millares 2 4 3" xfId="24" xr:uid="{A3FF7B7B-1A10-46C1-A8B1-8AE9DD1FA64C}"/>
    <cellStyle name="Millares 2 4 3 2" xfId="38" xr:uid="{31152AF3-DF2F-4B28-B496-C27515649D69}"/>
    <cellStyle name="Millares 2 4 3 2 2" xfId="52" xr:uid="{5CFD54C8-2842-4EC0-BC8B-72B59E5706AA}"/>
    <cellStyle name="Millares 2 4 3 3" xfId="45" xr:uid="{F081CE54-B1C2-42AD-B586-DFB01B95A596}"/>
    <cellStyle name="Millares 2 4 4" xfId="34" xr:uid="{DEF5FD5A-BAA6-4B7E-AD99-8B91CEBBD1DC}"/>
    <cellStyle name="Millares 2 4 4 2" xfId="48" xr:uid="{14BCFAF7-6791-40D8-8982-0E9C5D56C056}"/>
    <cellStyle name="Millares 2 4 5" xfId="41" xr:uid="{F28D1E62-62B3-4D9A-982A-8E11AD1F1B08}"/>
    <cellStyle name="Millares 2 4 6" xfId="19" xr:uid="{10C629E4-A337-42D5-BA80-2A8525545F42}"/>
    <cellStyle name="Millares 2 5" xfId="55" xr:uid="{CCD9241A-6068-4B28-A895-FF4D003B3552}"/>
    <cellStyle name="Millares 2 6" xfId="44" xr:uid="{77EF7CF5-9117-49BF-A402-51E5C6E9A226}"/>
    <cellStyle name="Millares 2 7" xfId="23" xr:uid="{D147DEEF-ECEB-41D1-AA7B-BF97C4510C0A}"/>
    <cellStyle name="Millares 3" xfId="5" xr:uid="{00000000-0005-0000-0000-000004000000}"/>
    <cellStyle name="Millares 3 2" xfId="39" xr:uid="{3AA4751C-A277-4C12-9E19-3C2C0F18FAEC}"/>
    <cellStyle name="Millares 3 2 2" xfId="53" xr:uid="{87E7DCB6-646E-4B8E-85D4-B0E03890A71E}"/>
    <cellStyle name="Millares 3 3" xfId="58" xr:uid="{49970773-9151-4E48-9267-6443D1AA6976}"/>
    <cellStyle name="Millares 3 4" xfId="46" xr:uid="{DA6537B8-92FB-4A97-BA7B-527D2979DC6C}"/>
    <cellStyle name="Millares 3 5" xfId="25" xr:uid="{A5DBFF2A-3E13-4131-BAD6-3507895F418B}"/>
    <cellStyle name="Millares 4" xfId="35" xr:uid="{57A55804-AB52-4E00-AD12-E25CB09B1713}"/>
    <cellStyle name="Millares 4 2" xfId="49" xr:uid="{0CF012D6-5C55-4E6F-8893-F8F61FA4F825}"/>
    <cellStyle name="Millares 5" xfId="42" xr:uid="{4C0BB23D-7EC9-41BC-A8EF-687260AB79C3}"/>
    <cellStyle name="Millares 6" xfId="21" xr:uid="{D424D00B-208E-4014-A2A8-3B6671F7924F}"/>
    <cellStyle name="Moneda 2" xfId="6" xr:uid="{00000000-0005-0000-0000-000005000000}"/>
    <cellStyle name="Moneda 2 2" xfId="59" xr:uid="{1AC51B40-CD31-4F0B-92E2-C2509C86A14B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18" xr:uid="{983244FD-C0C0-44E9-B16A-AF0702C3330E}"/>
    <cellStyle name="Normal 2 3 2" xfId="30" xr:uid="{52DF4B67-9103-4DB6-B0D7-8199A38ACCCE}"/>
    <cellStyle name="Normal 2 3 2 2" xfId="31" xr:uid="{1BA11819-21F5-439C-B974-1A51582E1F43}"/>
    <cellStyle name="Normal 2 3 3" xfId="64" xr:uid="{C4FFF575-4F95-47D8-9F74-237ECA8B4648}"/>
    <cellStyle name="Normal 2 4" xfId="26" xr:uid="{D5CABABC-1AD1-47F1-9378-3EFC787C6A29}"/>
    <cellStyle name="Normal 2 4 2" xfId="29" xr:uid="{7A956317-370B-4E5C-BF94-462B4709EEF9}"/>
    <cellStyle name="Normal 2 5" xfId="20" xr:uid="{8436550A-AB44-4376-8FB1-092D935AE8FF}"/>
    <cellStyle name="Normal 3" xfId="9" xr:uid="{00000000-0005-0000-0000-000009000000}"/>
    <cellStyle name="Normal 3 2" xfId="33" xr:uid="{6CB6F2AA-F807-41C8-8A6F-DEB20D2E1439}"/>
    <cellStyle name="Normal 3 2 2" xfId="32" xr:uid="{1DD6AD2C-529F-411D-80A0-69665F98E242}"/>
    <cellStyle name="Normal 3 2 3" xfId="63" xr:uid="{F5357C53-245F-4819-AD19-898DAC84E003}"/>
    <cellStyle name="Normal 3 3" xfId="27" xr:uid="{46EF6121-7773-4A1E-9C0A-1DB58DAAF1E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66" xr:uid="{84862540-64E3-43F1-91EA-771ADA8B100E}"/>
    <cellStyle name="Normal 6" xfId="14" xr:uid="{00000000-0005-0000-0000-00000E000000}"/>
    <cellStyle name="Normal 6 2" xfId="15" xr:uid="{00000000-0005-0000-0000-00000F000000}"/>
    <cellStyle name="Normal 6 2 2" xfId="61" xr:uid="{798E5062-BC27-4293-9CDA-D5CFB3B89D24}"/>
    <cellStyle name="Normal 6 3" xfId="60" xr:uid="{07A57329-A6E6-48FE-8705-04AA266CB924}"/>
    <cellStyle name="Normal 7" xfId="17" xr:uid="{2E4056B7-E5DB-499A-ADCA-A56CED82F988}"/>
    <cellStyle name="Porcentual 2" xfId="62" xr:uid="{F1B0544E-D67F-44B8-AD33-2FB057130C18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topLeftCell="A22" zoomScaleNormal="100" zoomScaleSheetLayoutView="100" workbookViewId="0">
      <selection sqref="A1:F1"/>
    </sheetView>
  </sheetViews>
  <sheetFormatPr baseColWidth="10" defaultColWidth="12" defaultRowHeight="11.25" x14ac:dyDescent="0.2"/>
  <cols>
    <col min="1" max="1" width="61.83203125" style="15" customWidth="1"/>
    <col min="2" max="2" width="15.83203125" style="15" customWidth="1"/>
    <col min="3" max="3" width="15.83203125" style="16" customWidth="1"/>
    <col min="4" max="4" width="61.83203125" style="16" customWidth="1"/>
    <col min="5" max="6" width="15.83203125" style="16" customWidth="1"/>
    <col min="7" max="16384" width="12" style="1"/>
  </cols>
  <sheetData>
    <row r="1" spans="1:6" ht="45" customHeight="1" x14ac:dyDescent="0.2">
      <c r="A1" s="35" t="s">
        <v>66</v>
      </c>
      <c r="B1" s="33"/>
      <c r="C1" s="33"/>
      <c r="D1" s="33"/>
      <c r="E1" s="33"/>
      <c r="F1" s="37"/>
    </row>
    <row r="2" spans="1:6" x14ac:dyDescent="0.2">
      <c r="A2" s="36" t="s">
        <v>0</v>
      </c>
      <c r="B2" s="36">
        <v>2026</v>
      </c>
      <c r="C2" s="36">
        <f>B2-1</f>
        <v>2025</v>
      </c>
      <c r="D2" s="36" t="s">
        <v>0</v>
      </c>
      <c r="E2" s="36">
        <f>B2</f>
        <v>2026</v>
      </c>
      <c r="F2" s="36">
        <f>E2-1</f>
        <v>2025</v>
      </c>
    </row>
    <row r="3" spans="1:6" s="4" customFormat="1" x14ac:dyDescent="0.2">
      <c r="A3" s="2" t="s">
        <v>1</v>
      </c>
      <c r="B3" s="3"/>
      <c r="C3" s="3"/>
      <c r="D3" s="2" t="s">
        <v>2</v>
      </c>
      <c r="E3" s="3"/>
      <c r="F3" s="3"/>
    </row>
    <row r="4" spans="1:6" x14ac:dyDescent="0.2">
      <c r="A4" s="5" t="s">
        <v>3</v>
      </c>
      <c r="B4" s="3"/>
      <c r="C4" s="3"/>
      <c r="D4" s="5" t="s">
        <v>4</v>
      </c>
      <c r="E4" s="3"/>
      <c r="F4" s="3"/>
    </row>
    <row r="5" spans="1:6" x14ac:dyDescent="0.2">
      <c r="A5" s="6" t="s">
        <v>5</v>
      </c>
      <c r="B5" s="34">
        <v>44588388.18</v>
      </c>
      <c r="C5" s="25">
        <v>22746149.059999999</v>
      </c>
      <c r="D5" s="6" t="s">
        <v>6</v>
      </c>
      <c r="E5" s="39">
        <v>31428605.149999999</v>
      </c>
      <c r="F5" s="28">
        <v>33342872.34</v>
      </c>
    </row>
    <row r="6" spans="1:6" x14ac:dyDescent="0.2">
      <c r="A6" s="6" t="s">
        <v>7</v>
      </c>
      <c r="B6" s="34">
        <v>9898383.1199999992</v>
      </c>
      <c r="C6" s="25">
        <v>26124460.5</v>
      </c>
      <c r="D6" s="6" t="s">
        <v>8</v>
      </c>
      <c r="E6" s="39">
        <v>0</v>
      </c>
      <c r="F6" s="28">
        <v>0</v>
      </c>
    </row>
    <row r="7" spans="1:6" x14ac:dyDescent="0.2">
      <c r="A7" s="6" t="s">
        <v>9</v>
      </c>
      <c r="B7" s="34">
        <v>3008336.28</v>
      </c>
      <c r="C7" s="25">
        <v>2572349.0699999998</v>
      </c>
      <c r="D7" s="6" t="s">
        <v>10</v>
      </c>
      <c r="E7" s="39">
        <v>2125003</v>
      </c>
      <c r="F7" s="28">
        <v>0</v>
      </c>
    </row>
    <row r="8" spans="1:6" x14ac:dyDescent="0.2">
      <c r="A8" s="6" t="s">
        <v>11</v>
      </c>
      <c r="B8" s="25">
        <v>0</v>
      </c>
      <c r="C8" s="25">
        <v>0</v>
      </c>
      <c r="D8" s="6" t="s">
        <v>12</v>
      </c>
      <c r="E8" s="39">
        <v>0</v>
      </c>
      <c r="F8" s="28">
        <v>0</v>
      </c>
    </row>
    <row r="9" spans="1:6" x14ac:dyDescent="0.2">
      <c r="A9" s="6" t="s">
        <v>13</v>
      </c>
      <c r="B9" s="25">
        <v>0</v>
      </c>
      <c r="C9" s="25">
        <v>0</v>
      </c>
      <c r="D9" s="6" t="s">
        <v>14</v>
      </c>
      <c r="E9" s="39">
        <v>0</v>
      </c>
      <c r="F9" s="28">
        <v>8500000</v>
      </c>
    </row>
    <row r="10" spans="1:6" ht="22.5" x14ac:dyDescent="0.2">
      <c r="A10" s="6" t="s">
        <v>15</v>
      </c>
      <c r="B10" s="25">
        <v>0</v>
      </c>
      <c r="C10" s="25">
        <v>0</v>
      </c>
      <c r="D10" s="6" t="s">
        <v>16</v>
      </c>
      <c r="E10" s="39">
        <v>0</v>
      </c>
      <c r="F10" s="28">
        <v>0</v>
      </c>
    </row>
    <row r="11" spans="1:6" x14ac:dyDescent="0.2">
      <c r="A11" s="6" t="s">
        <v>17</v>
      </c>
      <c r="B11" s="25">
        <v>0</v>
      </c>
      <c r="C11" s="25">
        <v>0</v>
      </c>
      <c r="D11" s="6" t="s">
        <v>18</v>
      </c>
      <c r="E11" s="39">
        <v>0</v>
      </c>
      <c r="F11" s="28">
        <v>0</v>
      </c>
    </row>
    <row r="12" spans="1:6" x14ac:dyDescent="0.2">
      <c r="A12" s="7"/>
      <c r="B12" s="26"/>
      <c r="C12" s="26"/>
      <c r="D12" s="6" t="s">
        <v>19</v>
      </c>
      <c r="E12" s="39">
        <v>2505275.0499999998</v>
      </c>
      <c r="F12" s="28">
        <v>9065.25</v>
      </c>
    </row>
    <row r="13" spans="1:6" x14ac:dyDescent="0.2">
      <c r="A13" s="5" t="s">
        <v>20</v>
      </c>
      <c r="B13" s="27">
        <f>SUM(B5:B11)</f>
        <v>57495107.579999998</v>
      </c>
      <c r="C13" s="27">
        <f>SUM(C5:C11)</f>
        <v>51442958.630000003</v>
      </c>
      <c r="D13" s="7"/>
      <c r="E13" s="29"/>
      <c r="F13" s="30"/>
    </row>
    <row r="14" spans="1:6" x14ac:dyDescent="0.2">
      <c r="A14" s="9"/>
      <c r="B14" s="26"/>
      <c r="C14" s="26"/>
      <c r="D14" s="5" t="s">
        <v>21</v>
      </c>
      <c r="E14" s="31">
        <f>SUM(E5:E12)</f>
        <v>36058883.199999996</v>
      </c>
      <c r="F14" s="32">
        <f>SUM(F5:F12)</f>
        <v>41851937.590000004</v>
      </c>
    </row>
    <row r="15" spans="1:6" x14ac:dyDescent="0.2">
      <c r="A15" s="5" t="s">
        <v>22</v>
      </c>
      <c r="B15" s="26"/>
      <c r="C15" s="26"/>
      <c r="D15" s="9"/>
      <c r="E15" s="26"/>
      <c r="F15" s="30"/>
    </row>
    <row r="16" spans="1:6" x14ac:dyDescent="0.2">
      <c r="A16" s="6" t="s">
        <v>23</v>
      </c>
      <c r="B16" s="25">
        <v>0</v>
      </c>
      <c r="C16" s="25">
        <v>0</v>
      </c>
      <c r="D16" s="5" t="s">
        <v>24</v>
      </c>
      <c r="E16" s="26"/>
      <c r="F16" s="26"/>
    </row>
    <row r="17" spans="1:6" x14ac:dyDescent="0.2">
      <c r="A17" s="6" t="s">
        <v>25</v>
      </c>
      <c r="B17" s="25">
        <v>0</v>
      </c>
      <c r="C17" s="25">
        <v>0</v>
      </c>
      <c r="D17" s="6" t="s">
        <v>26</v>
      </c>
      <c r="E17" s="25">
        <v>0</v>
      </c>
      <c r="F17" s="28">
        <v>0</v>
      </c>
    </row>
    <row r="18" spans="1:6" x14ac:dyDescent="0.2">
      <c r="A18" s="6" t="s">
        <v>27</v>
      </c>
      <c r="B18" s="38">
        <v>162507309.63999999</v>
      </c>
      <c r="C18" s="25">
        <v>152284987.88999999</v>
      </c>
      <c r="D18" s="6" t="s">
        <v>28</v>
      </c>
      <c r="E18" s="25">
        <v>0</v>
      </c>
      <c r="F18" s="28">
        <v>0</v>
      </c>
    </row>
    <row r="19" spans="1:6" x14ac:dyDescent="0.2">
      <c r="A19" s="6" t="s">
        <v>29</v>
      </c>
      <c r="B19" s="38">
        <v>94226112.069999993</v>
      </c>
      <c r="C19" s="25">
        <v>93740610.189999998</v>
      </c>
      <c r="D19" s="6" t="s">
        <v>30</v>
      </c>
      <c r="E19" s="25">
        <v>0</v>
      </c>
      <c r="F19" s="28">
        <v>0</v>
      </c>
    </row>
    <row r="20" spans="1:6" x14ac:dyDescent="0.2">
      <c r="A20" s="6" t="s">
        <v>31</v>
      </c>
      <c r="B20" s="38">
        <v>1513013.74</v>
      </c>
      <c r="C20" s="25">
        <v>1459114.12</v>
      </c>
      <c r="D20" s="6" t="s">
        <v>32</v>
      </c>
      <c r="E20" s="25">
        <v>0</v>
      </c>
      <c r="F20" s="28">
        <v>0</v>
      </c>
    </row>
    <row r="21" spans="1:6" ht="22.5" x14ac:dyDescent="0.2">
      <c r="A21" s="6" t="s">
        <v>33</v>
      </c>
      <c r="B21" s="38">
        <v>-71987330.189999998</v>
      </c>
      <c r="C21" s="25">
        <v>-65806133.359999999</v>
      </c>
      <c r="D21" s="6" t="s">
        <v>34</v>
      </c>
      <c r="E21" s="25">
        <v>0</v>
      </c>
      <c r="F21" s="28">
        <v>0</v>
      </c>
    </row>
    <row r="22" spans="1:6" x14ac:dyDescent="0.2">
      <c r="A22" s="6" t="s">
        <v>35</v>
      </c>
      <c r="B22" s="38">
        <v>14551399.09</v>
      </c>
      <c r="C22" s="25">
        <v>14311399.09</v>
      </c>
      <c r="D22" s="6" t="s">
        <v>36</v>
      </c>
      <c r="E22" s="25">
        <v>0</v>
      </c>
      <c r="F22" s="28">
        <v>0</v>
      </c>
    </row>
    <row r="23" spans="1:6" x14ac:dyDescent="0.2">
      <c r="A23" s="6" t="s">
        <v>37</v>
      </c>
      <c r="B23" s="25">
        <v>0</v>
      </c>
      <c r="C23" s="25">
        <v>0</v>
      </c>
      <c r="D23" s="7"/>
      <c r="E23" s="26"/>
      <c r="F23" s="30"/>
    </row>
    <row r="24" spans="1:6" x14ac:dyDescent="0.2">
      <c r="A24" s="6" t="s">
        <v>38</v>
      </c>
      <c r="B24" s="25">
        <v>0</v>
      </c>
      <c r="C24" s="25">
        <v>0</v>
      </c>
      <c r="D24" s="5" t="s">
        <v>39</v>
      </c>
      <c r="E24" s="27">
        <f>SUM(E17:E22)</f>
        <v>0</v>
      </c>
      <c r="F24" s="32">
        <f>SUM(F17:F22)</f>
        <v>0</v>
      </c>
    </row>
    <row r="25" spans="1:6" s="4" customFormat="1" x14ac:dyDescent="0.2">
      <c r="A25" s="7"/>
      <c r="B25" s="26"/>
      <c r="C25" s="26"/>
      <c r="D25" s="7"/>
      <c r="E25" s="26"/>
      <c r="F25" s="30"/>
    </row>
    <row r="26" spans="1:6" x14ac:dyDescent="0.2">
      <c r="A26" s="5" t="s">
        <v>40</v>
      </c>
      <c r="B26" s="27">
        <f>SUM(B16:B24)</f>
        <v>200810504.34999999</v>
      </c>
      <c r="C26" s="27">
        <f>SUM(C16:C24)</f>
        <v>195989977.92999998</v>
      </c>
      <c r="D26" s="10" t="s">
        <v>41</v>
      </c>
      <c r="E26" s="27">
        <f>SUM(E24+E14)</f>
        <v>36058883.199999996</v>
      </c>
      <c r="F26" s="32">
        <f>SUM(F14+F24)</f>
        <v>41851937.590000004</v>
      </c>
    </row>
    <row r="27" spans="1:6" x14ac:dyDescent="0.2">
      <c r="A27" s="9"/>
      <c r="B27" s="26"/>
      <c r="C27" s="26"/>
      <c r="D27" s="9"/>
      <c r="E27" s="26"/>
      <c r="F27" s="30"/>
    </row>
    <row r="28" spans="1:6" x14ac:dyDescent="0.2">
      <c r="A28" s="5" t="s">
        <v>42</v>
      </c>
      <c r="B28" s="27">
        <f>B13+B26</f>
        <v>258305611.93000001</v>
      </c>
      <c r="C28" s="27">
        <f>C13+C26</f>
        <v>247432936.55999997</v>
      </c>
      <c r="D28" s="2" t="s">
        <v>43</v>
      </c>
      <c r="E28" s="26"/>
      <c r="F28" s="26"/>
    </row>
    <row r="29" spans="1:6" x14ac:dyDescent="0.2">
      <c r="A29" s="11"/>
      <c r="B29" s="12"/>
      <c r="C29" s="8"/>
      <c r="D29" s="9"/>
      <c r="E29" s="26"/>
      <c r="F29" s="26"/>
    </row>
    <row r="30" spans="1:6" x14ac:dyDescent="0.2">
      <c r="A30" s="11"/>
      <c r="B30" s="12"/>
      <c r="C30" s="8"/>
      <c r="D30" s="5" t="s">
        <v>44</v>
      </c>
      <c r="E30" s="27">
        <f>SUM(E31:E33)</f>
        <v>3718432.78</v>
      </c>
      <c r="F30" s="32">
        <f>SUM(F31:F33)</f>
        <v>3718432.78</v>
      </c>
    </row>
    <row r="31" spans="1:6" x14ac:dyDescent="0.2">
      <c r="A31" s="11"/>
      <c r="B31" s="12"/>
      <c r="C31" s="8"/>
      <c r="D31" s="6" t="s">
        <v>45</v>
      </c>
      <c r="E31" s="40">
        <v>6549391.1399999997</v>
      </c>
      <c r="F31" s="28">
        <v>6549391.1399999997</v>
      </c>
    </row>
    <row r="32" spans="1:6" x14ac:dyDescent="0.2">
      <c r="A32" s="11"/>
      <c r="B32" s="12"/>
      <c r="C32" s="8"/>
      <c r="D32" s="6" t="s">
        <v>46</v>
      </c>
      <c r="E32" s="40">
        <v>-2830958.36</v>
      </c>
      <c r="F32" s="28">
        <v>-2830958.36</v>
      </c>
    </row>
    <row r="33" spans="1:6" x14ac:dyDescent="0.2">
      <c r="A33" s="11"/>
      <c r="B33" s="12"/>
      <c r="C33" s="8"/>
      <c r="D33" s="6" t="s">
        <v>47</v>
      </c>
      <c r="E33" s="25">
        <v>0</v>
      </c>
      <c r="F33" s="28">
        <v>0</v>
      </c>
    </row>
    <row r="34" spans="1:6" x14ac:dyDescent="0.2">
      <c r="A34" s="11"/>
      <c r="B34" s="12"/>
      <c r="C34" s="8"/>
      <c r="D34" s="7"/>
      <c r="E34" s="26"/>
      <c r="F34" s="30"/>
    </row>
    <row r="35" spans="1:6" x14ac:dyDescent="0.2">
      <c r="A35" s="11"/>
      <c r="B35" s="12"/>
      <c r="C35" s="8"/>
      <c r="D35" s="5" t="s">
        <v>48</v>
      </c>
      <c r="E35" s="27">
        <f>SUM(E36:E40)</f>
        <v>218528295.94999999</v>
      </c>
      <c r="F35" s="32">
        <f>SUM(F36:F40)</f>
        <v>201862566.19</v>
      </c>
    </row>
    <row r="36" spans="1:6" x14ac:dyDescent="0.2">
      <c r="A36" s="11"/>
      <c r="B36" s="12"/>
      <c r="C36" s="8"/>
      <c r="D36" s="6" t="s">
        <v>49</v>
      </c>
      <c r="E36" s="41">
        <v>54151900.759999998</v>
      </c>
      <c r="F36" s="28">
        <v>2020251.45</v>
      </c>
    </row>
    <row r="37" spans="1:6" x14ac:dyDescent="0.2">
      <c r="A37" s="11"/>
      <c r="B37" s="12"/>
      <c r="C37" s="8"/>
      <c r="D37" s="6" t="s">
        <v>50</v>
      </c>
      <c r="E37" s="41">
        <v>164376395.19</v>
      </c>
      <c r="F37" s="28">
        <v>199842314.74000001</v>
      </c>
    </row>
    <row r="38" spans="1:6" x14ac:dyDescent="0.2">
      <c r="A38" s="11"/>
      <c r="B38" s="12"/>
      <c r="C38" s="8"/>
      <c r="D38" s="6" t="s">
        <v>51</v>
      </c>
      <c r="E38" s="25">
        <v>0</v>
      </c>
      <c r="F38" s="28">
        <v>0</v>
      </c>
    </row>
    <row r="39" spans="1:6" x14ac:dyDescent="0.2">
      <c r="A39" s="11"/>
      <c r="B39" s="12"/>
      <c r="C39" s="8"/>
      <c r="D39" s="6" t="s">
        <v>52</v>
      </c>
      <c r="E39" s="25">
        <v>0</v>
      </c>
      <c r="F39" s="28">
        <v>0</v>
      </c>
    </row>
    <row r="40" spans="1:6" x14ac:dyDescent="0.2">
      <c r="A40" s="11"/>
      <c r="B40" s="12"/>
      <c r="C40" s="8"/>
      <c r="D40" s="6" t="s">
        <v>53</v>
      </c>
      <c r="E40" s="25">
        <v>0</v>
      </c>
      <c r="F40" s="28">
        <v>0</v>
      </c>
    </row>
    <row r="41" spans="1:6" x14ac:dyDescent="0.2">
      <c r="A41" s="11"/>
      <c r="B41" s="12"/>
      <c r="C41" s="8"/>
      <c r="D41" s="7"/>
      <c r="E41" s="26"/>
      <c r="F41" s="30"/>
    </row>
    <row r="42" spans="1:6" ht="22.5" x14ac:dyDescent="0.2">
      <c r="A42" s="11"/>
      <c r="B42" s="12"/>
      <c r="C42" s="8"/>
      <c r="D42" s="5" t="s">
        <v>54</v>
      </c>
      <c r="E42" s="27">
        <f>SUM(E43:E44)</f>
        <v>0</v>
      </c>
      <c r="F42" s="32">
        <f>SUM(F43:F44)</f>
        <v>0</v>
      </c>
    </row>
    <row r="43" spans="1:6" x14ac:dyDescent="0.2">
      <c r="A43" s="11"/>
      <c r="B43" s="12"/>
      <c r="C43" s="8"/>
      <c r="D43" s="6" t="s">
        <v>55</v>
      </c>
      <c r="E43" s="25">
        <v>0</v>
      </c>
      <c r="F43" s="28">
        <v>0</v>
      </c>
    </row>
    <row r="44" spans="1:6" x14ac:dyDescent="0.2">
      <c r="A44" s="11"/>
      <c r="B44" s="12"/>
      <c r="C44" s="8"/>
      <c r="D44" s="6" t="s">
        <v>56</v>
      </c>
      <c r="E44" s="25">
        <v>0</v>
      </c>
      <c r="F44" s="28">
        <v>0</v>
      </c>
    </row>
    <row r="45" spans="1:6" x14ac:dyDescent="0.2">
      <c r="A45" s="11"/>
      <c r="B45" s="12"/>
      <c r="C45" s="8"/>
      <c r="D45" s="7"/>
      <c r="E45" s="26"/>
      <c r="F45" s="30"/>
    </row>
    <row r="46" spans="1:6" x14ac:dyDescent="0.2">
      <c r="A46" s="11"/>
      <c r="B46" s="12"/>
      <c r="C46" s="8"/>
      <c r="D46" s="5" t="s">
        <v>57</v>
      </c>
      <c r="E46" s="27">
        <f>SUM(E42+E35+E30)</f>
        <v>222246728.72999999</v>
      </c>
      <c r="F46" s="32">
        <f>SUM(F42+F35+F30)</f>
        <v>205580998.97</v>
      </c>
    </row>
    <row r="47" spans="1:6" x14ac:dyDescent="0.2">
      <c r="A47" s="11"/>
      <c r="B47" s="12"/>
      <c r="C47" s="8"/>
      <c r="D47" s="9"/>
      <c r="E47" s="26"/>
      <c r="F47" s="30"/>
    </row>
    <row r="48" spans="1:6" x14ac:dyDescent="0.2">
      <c r="A48" s="11"/>
      <c r="B48" s="12"/>
      <c r="C48" s="8"/>
      <c r="D48" s="5" t="s">
        <v>58</v>
      </c>
      <c r="E48" s="27">
        <f>E46+E26</f>
        <v>258305611.92999998</v>
      </c>
      <c r="F48" s="27">
        <f>F46+F26</f>
        <v>247432936.56</v>
      </c>
    </row>
    <row r="49" spans="1:6" x14ac:dyDescent="0.2">
      <c r="A49" s="11"/>
      <c r="B49" s="12"/>
      <c r="C49" s="12"/>
      <c r="D49" s="13"/>
      <c r="E49" s="8"/>
      <c r="F49" s="8"/>
    </row>
    <row r="51" spans="1:6" ht="12.75" x14ac:dyDescent="0.2">
      <c r="A51" s="14" t="s">
        <v>59</v>
      </c>
    </row>
    <row r="54" spans="1:6" x14ac:dyDescent="0.2">
      <c r="A54" s="17"/>
      <c r="B54" s="18"/>
      <c r="C54" s="19"/>
      <c r="D54" s="20"/>
    </row>
    <row r="55" spans="1:6" ht="12" x14ac:dyDescent="0.2">
      <c r="A55" s="21" t="s">
        <v>60</v>
      </c>
      <c r="B55" s="18"/>
      <c r="C55" s="19"/>
      <c r="D55" s="21" t="s">
        <v>61</v>
      </c>
    </row>
    <row r="56" spans="1:6" ht="73.5" customHeight="1" x14ac:dyDescent="0.2">
      <c r="A56" s="22" t="s">
        <v>62</v>
      </c>
      <c r="B56" s="18"/>
      <c r="C56" s="19"/>
      <c r="D56" s="23" t="s">
        <v>63</v>
      </c>
    </row>
    <row r="57" spans="1:6" ht="12" x14ac:dyDescent="0.2">
      <c r="A57" s="21" t="s">
        <v>64</v>
      </c>
      <c r="B57" s="24"/>
      <c r="C57" s="19"/>
      <c r="D57" s="19"/>
    </row>
    <row r="58" spans="1:6" ht="12" x14ac:dyDescent="0.2">
      <c r="A58" s="21" t="s">
        <v>65</v>
      </c>
      <c r="B58" s="24"/>
      <c r="C58" s="19"/>
      <c r="D58" s="19"/>
    </row>
  </sheetData>
  <sheetProtection formatCells="0" formatColumns="0" formatRows="0" autoFilter="0"/>
  <mergeCells count="1">
    <mergeCell ref="A1:F1"/>
  </mergeCells>
  <printOptions horizontalCentered="1"/>
  <pageMargins left="0.39370078740157483" right="0.39370078740157483" top="0.59055118110236227" bottom="0.59055118110236227" header="0" footer="0"/>
  <pageSetup scale="73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Robe sandoval</cp:lastModifiedBy>
  <cp:revision/>
  <cp:lastPrinted>2026-10-15T16:00:49Z</cp:lastPrinted>
  <dcterms:created xsi:type="dcterms:W3CDTF">2012-12-11T20:26:08Z</dcterms:created>
  <dcterms:modified xsi:type="dcterms:W3CDTF">2026-10-15T16:00:52Z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